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NELSON\2017\COMPANY DOCS\MISC. DOCS\DUBAI CUSTOMS\"/>
    </mc:Choice>
  </mc:AlternateContent>
  <xr:revisionPtr revIDLastSave="0" documentId="13_ncr:1_{8FFC0DC4-AFF5-41A7-9128-AF2E8A6CBA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riff template" sheetId="5" r:id="rId1"/>
    <sheet name="Master Values" sheetId="2" state="hidden" r:id="rId2"/>
  </sheets>
  <definedNames>
    <definedName name="_xlnm._FilterDatabase" localSheetId="0" hidden="1">'Tariff template'!$A$2:$S$2</definedName>
    <definedName name="cntr_dd_col">INDEX(cntr_tbl_choices,,cntr_dd_col_num)</definedName>
    <definedName name="cntr_dd_col_num">MATCH('Tariff template'!$F1,cntr_dd_regions,0)</definedName>
    <definedName name="cntr_dd_regions">'Master Values'!$BH$6:$BM$6</definedName>
    <definedName name="cntr_dd_reps">INDEX(cntr_tbl_choices,,MATCH('Tariff template'!$F1048556,cntr_dd_regions,0))</definedName>
    <definedName name="cntr_dd_reps2">INDEX(cntr_tbl_choices,1,cntr_dd_col_num) : INDEX(cntr_tbl_choices,COUNTA(cntr_dd_col),cntr_dd_col_num)</definedName>
    <definedName name="cntr_tbl_choices">'Master Values'!$BH$7:$BM$11</definedName>
    <definedName name="dd_col">INDEX(tbl_choices,,dd_col_num)</definedName>
    <definedName name="dd_col_num">MATCH('Tariff template'!$B1,dd_regions,0)</definedName>
    <definedName name="dd_regions">'Master Values'!$K$6:$AN$6</definedName>
    <definedName name="dd_reps">INDEX(tbl_choices,,MATCH('Tariff template'!$B1,dd_regions,0))</definedName>
    <definedName name="dd_reps2">INDEX(tbl_choices,1,dd_col_num) : INDEX(tbl_choices,COUNTA(dd_col),dd_col_num)</definedName>
    <definedName name="from_dd_col">INDEX(from_tbl_choices,,from_dd_col_num)</definedName>
    <definedName name="from_dd_col_num">MATCH('Tariff template'!$I1,from_dd_regions,0)</definedName>
    <definedName name="from_dd_regions">'Master Values'!$BO$6:$BP$6</definedName>
    <definedName name="from_dd_reps">INDEX(from_tbl_choices,,MATCH('Tariff template'!$I1,from_dd_regions,0))</definedName>
    <definedName name="from_dd_reps2">INDEX(from_tbl_choices,1,from_dd_col_num) : INDEX(from_tbl_choices,COUNTA(from_dd_col),from_dd_col_num)</definedName>
    <definedName name="from_tbl_choices">'Master Values'!$BO$7:$BP$1003</definedName>
    <definedName name="master_choices">'Master Values'!$F$7:$F$36</definedName>
    <definedName name="slab_dd_col">INDEX(slab_tbl_choices,,slab_dd_col_num)</definedName>
    <definedName name="slab_dd_col_num">MATCH('Tariff template'!$F1,slab_dd_regions,0)</definedName>
    <definedName name="slab_dd_regions">'Master Values'!$AP$6:$AU$6</definedName>
    <definedName name="slab_dd_reps">INDEX(slab_tbl_choices,,MATCH('Tariff template'!$F1,slab_dd_regions,0))</definedName>
    <definedName name="slab_dd_reps2">INDEX(slab_tbl_choices,1,slab_dd_col_num) : INDEX(slab_tbl_choices,COUNTA(slab_dd_col),slab_dd_col_num)</definedName>
    <definedName name="slab_tbl_choices">'Master Values'!$AP$7:$AU$8</definedName>
    <definedName name="tbl_choices">'Master Values'!$K$7:$AN$12</definedName>
    <definedName name="type_dd_col">INDEX(type_tbl_choices,,type_dd_col_num)</definedName>
    <definedName name="type_dd_col_num">MATCH('Tariff template'!$F1,type_dd_regions,0)</definedName>
    <definedName name="type_dd_regions">'Master Values'!$AY$6:$BD$6</definedName>
    <definedName name="type_dd_reps">INDEX(type_tbl_choices,,MATCH('Tariff template'!$F1,type_dd_regions,0))</definedName>
    <definedName name="type_dd_reps2">INDEX(type_tbl_choices,1,type_dd_col_num) : INDEX(type_tbl_choices,COUNTA(type_dd_col),type_dd_col_num)</definedName>
    <definedName name="type_tbl_choices">'Master Values'!$AY$7:$BD$11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24" i="5" l="1"/>
  <c r="C227" i="5" l="1"/>
  <c r="P227" i="5"/>
  <c r="C228" i="5"/>
  <c r="P228" i="5"/>
  <c r="C110" i="5" l="1"/>
  <c r="C111" i="5"/>
  <c r="C226" i="5" l="1"/>
  <c r="C223" i="5"/>
  <c r="C221" i="5"/>
  <c r="C219" i="5"/>
  <c r="C217" i="5" l="1"/>
  <c r="C215" i="5"/>
  <c r="C213" i="5"/>
  <c r="C211" i="5"/>
  <c r="P209" i="5"/>
  <c r="P201" i="5"/>
  <c r="P199" i="5"/>
  <c r="C199" i="5"/>
  <c r="P197" i="5"/>
  <c r="C197" i="5"/>
  <c r="C195" i="5"/>
  <c r="P193" i="5"/>
  <c r="C193" i="5"/>
  <c r="P191" i="5"/>
  <c r="P190" i="5"/>
  <c r="P189" i="5"/>
  <c r="P188" i="5"/>
  <c r="P187" i="5"/>
  <c r="P186" i="5"/>
  <c r="P185" i="5"/>
  <c r="P184" i="5"/>
  <c r="P183" i="5"/>
  <c r="P182" i="5"/>
  <c r="P181" i="5"/>
  <c r="P180" i="5"/>
  <c r="P179" i="5"/>
  <c r="P178" i="5"/>
  <c r="P177" i="5"/>
  <c r="P176" i="5"/>
  <c r="P175" i="5"/>
  <c r="P174" i="5"/>
  <c r="P173" i="5"/>
  <c r="P172" i="5"/>
  <c r="P171" i="5"/>
  <c r="P170" i="5"/>
  <c r="P169" i="5"/>
  <c r="P168" i="5"/>
  <c r="P167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P156" i="5"/>
  <c r="P155" i="5"/>
  <c r="P152" i="5"/>
  <c r="P151" i="5"/>
  <c r="P149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P32" i="5" l="1"/>
  <c r="P31" i="5"/>
  <c r="P30" i="5"/>
  <c r="P29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3" i="5"/>
  <c r="C12" i="5"/>
  <c r="C11" i="5"/>
  <c r="C10" i="5"/>
  <c r="C9" i="5"/>
  <c r="C8" i="5"/>
  <c r="C4" i="5"/>
  <c r="P4" i="5"/>
  <c r="C5" i="5"/>
  <c r="P5" i="5"/>
  <c r="C6" i="5"/>
  <c r="P6" i="5"/>
  <c r="C7" i="5"/>
  <c r="P7" i="5"/>
  <c r="P8" i="5"/>
  <c r="P9" i="5"/>
  <c r="P10" i="5"/>
  <c r="P11" i="5"/>
  <c r="P12" i="5"/>
  <c r="P13" i="5"/>
  <c r="C14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3" i="5"/>
  <c r="C3" i="5"/>
  <c r="P128" i="5"/>
  <c r="P123" i="5"/>
  <c r="C104" i="5"/>
  <c r="P104" i="5"/>
  <c r="P47" i="5" l="1"/>
  <c r="C47" i="5"/>
  <c r="P46" i="5"/>
  <c r="P45" i="5"/>
  <c r="C46" i="5"/>
  <c r="C45" i="5"/>
  <c r="P44" i="5"/>
  <c r="C44" i="5"/>
  <c r="P43" i="5"/>
  <c r="C43" i="5"/>
  <c r="P42" i="5"/>
  <c r="C42" i="5"/>
  <c r="P41" i="5"/>
  <c r="C41" i="5"/>
  <c r="P40" i="5"/>
  <c r="C40" i="5"/>
  <c r="P39" i="5"/>
  <c r="C39" i="5"/>
  <c r="P38" i="5"/>
  <c r="C38" i="5"/>
  <c r="P37" i="5"/>
  <c r="P36" i="5"/>
  <c r="C37" i="5"/>
  <c r="C36" i="5"/>
  <c r="P35" i="5"/>
  <c r="C35" i="5"/>
  <c r="P34" i="5"/>
  <c r="C34" i="5"/>
  <c r="P33" i="5"/>
  <c r="C33" i="5"/>
  <c r="C82" i="5"/>
  <c r="C81" i="5"/>
  <c r="C80" i="5"/>
  <c r="C83" i="5"/>
  <c r="C51" i="5" l="1"/>
  <c r="AM7" i="2" l="1"/>
  <c r="H35" i="2"/>
  <c r="H34" i="2"/>
  <c r="BM11" i="2"/>
  <c r="BL11" i="2"/>
  <c r="BK11" i="2"/>
  <c r="BJ11" i="2"/>
  <c r="BH11" i="2"/>
  <c r="BI11" i="2" s="1"/>
  <c r="AL11" i="2"/>
  <c r="AL10" i="2"/>
  <c r="AL9" i="2"/>
  <c r="AL8" i="2"/>
  <c r="AL7" i="2"/>
  <c r="K11" i="2"/>
  <c r="Q11" i="2"/>
  <c r="S11" i="2"/>
  <c r="T11" i="2"/>
  <c r="X11" i="2"/>
  <c r="K12" i="2"/>
  <c r="Q12" i="2"/>
  <c r="S12" i="2"/>
  <c r="T12" i="2"/>
  <c r="X12" i="2"/>
  <c r="AB10" i="2" l="1"/>
  <c r="AN7" i="2" l="1"/>
  <c r="H24" i="2"/>
  <c r="BL6" i="2" l="1"/>
  <c r="BL10" i="2"/>
  <c r="BL9" i="2"/>
  <c r="BL8" i="2"/>
  <c r="BL7" i="2"/>
  <c r="BC6" i="2"/>
  <c r="AT6" i="2"/>
  <c r="BC11" i="2"/>
  <c r="BC10" i="2"/>
  <c r="BC9" i="2"/>
  <c r="BC8" i="2"/>
  <c r="BC7" i="2"/>
  <c r="AK7" i="2"/>
  <c r="H33" i="2"/>
  <c r="BK10" i="2" l="1"/>
  <c r="BK9" i="2"/>
  <c r="BK8" i="2"/>
  <c r="BK7" i="2"/>
  <c r="BB11" i="2"/>
  <c r="BB10" i="2"/>
  <c r="BB9" i="2"/>
  <c r="BB8" i="2"/>
  <c r="BB7" i="2"/>
  <c r="AJ7" i="2"/>
  <c r="H32" i="2" l="1"/>
  <c r="AB9" i="2"/>
  <c r="R7" i="2"/>
  <c r="S10" i="2"/>
  <c r="S9" i="2"/>
  <c r="S8" i="2"/>
  <c r="S7" i="2"/>
  <c r="AH7" i="2"/>
  <c r="H30" i="2"/>
  <c r="H29" i="2"/>
  <c r="AG7" i="2" l="1"/>
  <c r="H14" i="2"/>
  <c r="AI7" i="2"/>
  <c r="AF7" i="2"/>
  <c r="AE7" i="2"/>
  <c r="AD7" i="2"/>
  <c r="AC8" i="2"/>
  <c r="AC7" i="2"/>
  <c r="AB8" i="2"/>
  <c r="AB7" i="2"/>
  <c r="AA7" i="2"/>
  <c r="Z7" i="2"/>
  <c r="Y7" i="2"/>
  <c r="X10" i="2"/>
  <c r="X9" i="2"/>
  <c r="X8" i="2"/>
  <c r="X7" i="2"/>
  <c r="W7" i="2"/>
  <c r="V7" i="2"/>
  <c r="U7" i="2"/>
  <c r="T10" i="2"/>
  <c r="T9" i="2"/>
  <c r="T8" i="2"/>
  <c r="T7" i="2"/>
  <c r="Q10" i="2"/>
  <c r="Q9" i="2"/>
  <c r="Q8" i="2"/>
  <c r="Q7" i="2"/>
  <c r="P7" i="2"/>
  <c r="O7" i="2"/>
  <c r="N7" i="2"/>
  <c r="M7" i="2"/>
  <c r="L7" i="2"/>
  <c r="K10" i="2"/>
  <c r="K9" i="2"/>
  <c r="K8" i="2"/>
  <c r="K7" i="2"/>
  <c r="H21" i="2" l="1"/>
  <c r="H22" i="2"/>
  <c r="H12" i="2"/>
  <c r="C361" i="5" l="1"/>
  <c r="P361" i="5"/>
  <c r="C48" i="5"/>
  <c r="P48" i="5"/>
  <c r="C49" i="5"/>
  <c r="P49" i="5"/>
  <c r="C50" i="5"/>
  <c r="P50" i="5"/>
  <c r="P51" i="5"/>
  <c r="C52" i="5"/>
  <c r="P52" i="5"/>
  <c r="C53" i="5"/>
  <c r="P53" i="5"/>
  <c r="C54" i="5"/>
  <c r="P54" i="5"/>
  <c r="C55" i="5"/>
  <c r="P55" i="5"/>
  <c r="C56" i="5"/>
  <c r="P56" i="5"/>
  <c r="C57" i="5"/>
  <c r="P57" i="5"/>
  <c r="C58" i="5"/>
  <c r="P58" i="5"/>
  <c r="C59" i="5"/>
  <c r="P59" i="5"/>
  <c r="C60" i="5"/>
  <c r="P60" i="5"/>
  <c r="C61" i="5"/>
  <c r="P61" i="5"/>
  <c r="C62" i="5"/>
  <c r="P62" i="5"/>
  <c r="C63" i="5"/>
  <c r="P63" i="5"/>
  <c r="C64" i="5"/>
  <c r="P64" i="5"/>
  <c r="C65" i="5"/>
  <c r="P65" i="5"/>
  <c r="C66" i="5"/>
  <c r="P66" i="5"/>
  <c r="C67" i="5"/>
  <c r="P67" i="5"/>
  <c r="C68" i="5"/>
  <c r="P68" i="5"/>
  <c r="C69" i="5"/>
  <c r="P69" i="5"/>
  <c r="C70" i="5"/>
  <c r="P70" i="5"/>
  <c r="C71" i="5"/>
  <c r="P71" i="5"/>
  <c r="C72" i="5"/>
  <c r="P72" i="5"/>
  <c r="C73" i="5"/>
  <c r="P73" i="5"/>
  <c r="C74" i="5"/>
  <c r="P74" i="5"/>
  <c r="C75" i="5"/>
  <c r="P75" i="5"/>
  <c r="C76" i="5"/>
  <c r="P76" i="5"/>
  <c r="C77" i="5"/>
  <c r="P77" i="5"/>
  <c r="C78" i="5"/>
  <c r="P78" i="5"/>
  <c r="C79" i="5"/>
  <c r="P79" i="5"/>
  <c r="P80" i="5"/>
  <c r="P81" i="5"/>
  <c r="C84" i="5"/>
  <c r="P84" i="5"/>
  <c r="C85" i="5"/>
  <c r="P85" i="5"/>
  <c r="C86" i="5"/>
  <c r="P86" i="5"/>
  <c r="C87" i="5"/>
  <c r="P87" i="5"/>
  <c r="C88" i="5"/>
  <c r="P88" i="5"/>
  <c r="C89" i="5"/>
  <c r="P89" i="5"/>
  <c r="C90" i="5"/>
  <c r="P90" i="5"/>
  <c r="C91" i="5"/>
  <c r="P91" i="5"/>
  <c r="C92" i="5"/>
  <c r="P92" i="5"/>
  <c r="C93" i="5"/>
  <c r="P93" i="5"/>
  <c r="C94" i="5"/>
  <c r="P94" i="5"/>
  <c r="C95" i="5"/>
  <c r="P95" i="5"/>
  <c r="C96" i="5"/>
  <c r="P96" i="5"/>
  <c r="C97" i="5"/>
  <c r="P97" i="5"/>
  <c r="C98" i="5"/>
  <c r="P98" i="5"/>
  <c r="C99" i="5"/>
  <c r="P99" i="5"/>
  <c r="C100" i="5"/>
  <c r="P100" i="5"/>
  <c r="C101" i="5"/>
  <c r="P101" i="5"/>
  <c r="C102" i="5"/>
  <c r="P102" i="5"/>
  <c r="C103" i="5"/>
  <c r="P103" i="5"/>
  <c r="C105" i="5"/>
  <c r="P105" i="5"/>
  <c r="C106" i="5"/>
  <c r="P106" i="5"/>
  <c r="C107" i="5"/>
  <c r="P107" i="5"/>
  <c r="C108" i="5"/>
  <c r="P108" i="5"/>
  <c r="C109" i="5"/>
  <c r="P109" i="5"/>
  <c r="P110" i="5"/>
  <c r="P111" i="5"/>
  <c r="C112" i="5"/>
  <c r="P112" i="5"/>
  <c r="C113" i="5"/>
  <c r="P113" i="5"/>
  <c r="C114" i="5"/>
  <c r="P114" i="5"/>
  <c r="C115" i="5"/>
  <c r="P115" i="5"/>
  <c r="C116" i="5"/>
  <c r="P116" i="5"/>
  <c r="C117" i="5"/>
  <c r="P117" i="5"/>
  <c r="C118" i="5"/>
  <c r="P118" i="5"/>
  <c r="C119" i="5"/>
  <c r="P119" i="5"/>
  <c r="C120" i="5"/>
  <c r="P120" i="5"/>
  <c r="C121" i="5"/>
  <c r="P121" i="5"/>
  <c r="C122" i="5"/>
  <c r="P122" i="5"/>
  <c r="C123" i="5"/>
  <c r="C124" i="5"/>
  <c r="P124" i="5"/>
  <c r="C125" i="5"/>
  <c r="P125" i="5"/>
  <c r="C126" i="5"/>
  <c r="P126" i="5"/>
  <c r="C127" i="5"/>
  <c r="P127" i="5"/>
  <c r="C128" i="5"/>
  <c r="C129" i="5"/>
  <c r="P129" i="5"/>
  <c r="C130" i="5"/>
  <c r="P130" i="5"/>
  <c r="C131" i="5"/>
  <c r="P131" i="5"/>
  <c r="C132" i="5"/>
  <c r="P132" i="5"/>
  <c r="C133" i="5"/>
  <c r="P133" i="5"/>
  <c r="C134" i="5"/>
  <c r="P134" i="5"/>
  <c r="C135" i="5"/>
  <c r="P135" i="5"/>
  <c r="C136" i="5"/>
  <c r="P136" i="5"/>
  <c r="C137" i="5"/>
  <c r="P137" i="5"/>
  <c r="C138" i="5"/>
  <c r="P138" i="5"/>
  <c r="C139" i="5"/>
  <c r="P139" i="5"/>
  <c r="C140" i="5"/>
  <c r="P140" i="5"/>
  <c r="C141" i="5"/>
  <c r="P141" i="5"/>
  <c r="C142" i="5"/>
  <c r="P142" i="5"/>
  <c r="C143" i="5"/>
  <c r="P143" i="5"/>
  <c r="C144" i="5"/>
  <c r="P144" i="5"/>
  <c r="P145" i="5"/>
  <c r="P146" i="5"/>
  <c r="P147" i="5"/>
  <c r="P148" i="5"/>
  <c r="P150" i="5"/>
  <c r="P153" i="5"/>
  <c r="P154" i="5"/>
  <c r="P157" i="5"/>
  <c r="P158" i="5"/>
  <c r="P159" i="5"/>
  <c r="P160" i="5"/>
  <c r="P161" i="5"/>
  <c r="P162" i="5"/>
  <c r="P163" i="5"/>
  <c r="P164" i="5"/>
  <c r="P165" i="5"/>
  <c r="P166" i="5"/>
  <c r="C192" i="5"/>
  <c r="P192" i="5"/>
  <c r="C194" i="5"/>
  <c r="P194" i="5"/>
  <c r="P195" i="5"/>
  <c r="C196" i="5"/>
  <c r="P196" i="5"/>
  <c r="C198" i="5"/>
  <c r="P198" i="5"/>
  <c r="C200" i="5"/>
  <c r="P200" i="5"/>
  <c r="C201" i="5"/>
  <c r="C202" i="5"/>
  <c r="P202" i="5"/>
  <c r="C203" i="5"/>
  <c r="P203" i="5"/>
  <c r="C204" i="5"/>
  <c r="P204" i="5"/>
  <c r="C205" i="5"/>
  <c r="P205" i="5"/>
  <c r="C206" i="5"/>
  <c r="P206" i="5"/>
  <c r="C207" i="5"/>
  <c r="P207" i="5"/>
  <c r="C208" i="5"/>
  <c r="P208" i="5"/>
  <c r="C209" i="5"/>
  <c r="C210" i="5"/>
  <c r="P210" i="5"/>
  <c r="P211" i="5"/>
  <c r="C212" i="5"/>
  <c r="P212" i="5"/>
  <c r="P213" i="5"/>
  <c r="C214" i="5"/>
  <c r="P214" i="5"/>
  <c r="P215" i="5"/>
  <c r="C216" i="5"/>
  <c r="P216" i="5"/>
  <c r="P217" i="5"/>
  <c r="C218" i="5"/>
  <c r="P218" i="5"/>
  <c r="P219" i="5"/>
  <c r="C220" i="5"/>
  <c r="P220" i="5"/>
  <c r="P221" i="5"/>
  <c r="C222" i="5"/>
  <c r="P222" i="5"/>
  <c r="P223" i="5"/>
  <c r="C224" i="5"/>
  <c r="C225" i="5"/>
  <c r="P225" i="5"/>
  <c r="P226" i="5"/>
  <c r="C229" i="5"/>
  <c r="P229" i="5"/>
  <c r="C230" i="5"/>
  <c r="P230" i="5"/>
  <c r="C231" i="5"/>
  <c r="P231" i="5"/>
  <c r="C232" i="5"/>
  <c r="P232" i="5"/>
  <c r="C233" i="5"/>
  <c r="P233" i="5"/>
  <c r="C234" i="5"/>
  <c r="P234" i="5"/>
  <c r="C235" i="5"/>
  <c r="P235" i="5"/>
  <c r="C236" i="5"/>
  <c r="P236" i="5"/>
  <c r="C237" i="5"/>
  <c r="P237" i="5"/>
  <c r="C238" i="5"/>
  <c r="P238" i="5"/>
  <c r="C239" i="5"/>
  <c r="P239" i="5"/>
  <c r="C240" i="5"/>
  <c r="P240" i="5"/>
  <c r="C241" i="5"/>
  <c r="P241" i="5"/>
  <c r="C242" i="5"/>
  <c r="P242" i="5"/>
  <c r="C243" i="5"/>
  <c r="P243" i="5"/>
  <c r="C244" i="5"/>
  <c r="P244" i="5"/>
  <c r="C245" i="5"/>
  <c r="P245" i="5"/>
  <c r="C246" i="5"/>
  <c r="P246" i="5"/>
  <c r="C247" i="5"/>
  <c r="P247" i="5"/>
  <c r="C248" i="5"/>
  <c r="P248" i="5"/>
  <c r="C249" i="5"/>
  <c r="P249" i="5"/>
  <c r="C250" i="5"/>
  <c r="P250" i="5"/>
  <c r="C251" i="5"/>
  <c r="P251" i="5"/>
  <c r="C252" i="5"/>
  <c r="P252" i="5"/>
  <c r="C253" i="5"/>
  <c r="P253" i="5"/>
  <c r="C254" i="5"/>
  <c r="P254" i="5"/>
  <c r="C255" i="5"/>
  <c r="P255" i="5"/>
  <c r="C256" i="5"/>
  <c r="P256" i="5"/>
  <c r="C257" i="5"/>
  <c r="P257" i="5"/>
  <c r="C258" i="5"/>
  <c r="P258" i="5"/>
  <c r="C259" i="5"/>
  <c r="P259" i="5"/>
  <c r="C260" i="5"/>
  <c r="P260" i="5"/>
  <c r="C261" i="5"/>
  <c r="P261" i="5"/>
  <c r="C262" i="5"/>
  <c r="P262" i="5"/>
  <c r="C263" i="5"/>
  <c r="P263" i="5"/>
  <c r="C264" i="5"/>
  <c r="P264" i="5"/>
  <c r="C265" i="5"/>
  <c r="P265" i="5"/>
  <c r="C266" i="5"/>
  <c r="P266" i="5"/>
  <c r="C267" i="5"/>
  <c r="P267" i="5"/>
  <c r="C268" i="5"/>
  <c r="P268" i="5"/>
  <c r="C269" i="5"/>
  <c r="P269" i="5"/>
  <c r="C270" i="5"/>
  <c r="P270" i="5"/>
  <c r="C271" i="5"/>
  <c r="P271" i="5"/>
  <c r="C272" i="5"/>
  <c r="P272" i="5"/>
  <c r="C273" i="5"/>
  <c r="P273" i="5"/>
  <c r="C274" i="5"/>
  <c r="P274" i="5"/>
  <c r="C275" i="5"/>
  <c r="P275" i="5"/>
  <c r="C276" i="5"/>
  <c r="P276" i="5"/>
  <c r="C277" i="5"/>
  <c r="P277" i="5"/>
  <c r="C278" i="5"/>
  <c r="P278" i="5"/>
  <c r="C279" i="5"/>
  <c r="P279" i="5"/>
  <c r="C280" i="5"/>
  <c r="P280" i="5"/>
  <c r="C281" i="5"/>
  <c r="P281" i="5"/>
  <c r="C282" i="5"/>
  <c r="P282" i="5"/>
  <c r="C283" i="5"/>
  <c r="P283" i="5"/>
  <c r="C284" i="5"/>
  <c r="P284" i="5"/>
  <c r="C285" i="5"/>
  <c r="P285" i="5"/>
  <c r="C286" i="5"/>
  <c r="P286" i="5"/>
  <c r="C287" i="5"/>
  <c r="P287" i="5"/>
  <c r="C288" i="5"/>
  <c r="P288" i="5"/>
  <c r="C289" i="5"/>
  <c r="P289" i="5"/>
  <c r="C290" i="5"/>
  <c r="P290" i="5"/>
  <c r="C291" i="5"/>
  <c r="P291" i="5"/>
  <c r="C292" i="5"/>
  <c r="P292" i="5"/>
  <c r="C293" i="5"/>
  <c r="P293" i="5"/>
  <c r="C294" i="5"/>
  <c r="P294" i="5"/>
  <c r="C295" i="5"/>
  <c r="P295" i="5"/>
  <c r="C296" i="5"/>
  <c r="P296" i="5"/>
  <c r="C297" i="5"/>
  <c r="P297" i="5"/>
  <c r="C298" i="5"/>
  <c r="P298" i="5"/>
  <c r="C299" i="5"/>
  <c r="P299" i="5"/>
  <c r="C300" i="5"/>
  <c r="P300" i="5"/>
  <c r="C301" i="5"/>
  <c r="P301" i="5"/>
  <c r="C302" i="5"/>
  <c r="P302" i="5"/>
  <c r="C303" i="5"/>
  <c r="P303" i="5"/>
  <c r="C304" i="5"/>
  <c r="P304" i="5"/>
  <c r="C305" i="5"/>
  <c r="P305" i="5"/>
  <c r="C306" i="5"/>
  <c r="P306" i="5"/>
  <c r="C307" i="5"/>
  <c r="P307" i="5"/>
  <c r="C308" i="5"/>
  <c r="P308" i="5"/>
  <c r="C309" i="5"/>
  <c r="P309" i="5"/>
  <c r="C310" i="5"/>
  <c r="P310" i="5"/>
  <c r="C311" i="5"/>
  <c r="P311" i="5"/>
  <c r="C312" i="5"/>
  <c r="P312" i="5"/>
  <c r="C313" i="5"/>
  <c r="P313" i="5"/>
  <c r="C314" i="5"/>
  <c r="P314" i="5"/>
  <c r="C315" i="5"/>
  <c r="P315" i="5"/>
  <c r="C316" i="5"/>
  <c r="P316" i="5"/>
  <c r="C317" i="5"/>
  <c r="P317" i="5"/>
  <c r="C318" i="5"/>
  <c r="P318" i="5"/>
  <c r="C319" i="5"/>
  <c r="P319" i="5"/>
  <c r="C320" i="5"/>
  <c r="P320" i="5"/>
  <c r="C321" i="5"/>
  <c r="P321" i="5"/>
  <c r="C322" i="5"/>
  <c r="P322" i="5"/>
  <c r="C323" i="5"/>
  <c r="P323" i="5"/>
  <c r="C324" i="5"/>
  <c r="P324" i="5"/>
  <c r="C325" i="5"/>
  <c r="P325" i="5"/>
  <c r="C326" i="5"/>
  <c r="P326" i="5"/>
  <c r="C327" i="5"/>
  <c r="P327" i="5"/>
  <c r="C328" i="5"/>
  <c r="P328" i="5"/>
  <c r="C329" i="5"/>
  <c r="P329" i="5"/>
  <c r="C330" i="5"/>
  <c r="P330" i="5"/>
  <c r="C331" i="5"/>
  <c r="P331" i="5"/>
  <c r="C332" i="5"/>
  <c r="P332" i="5"/>
  <c r="C333" i="5"/>
  <c r="P333" i="5"/>
  <c r="C334" i="5"/>
  <c r="P334" i="5"/>
  <c r="C335" i="5"/>
  <c r="P335" i="5"/>
  <c r="C336" i="5"/>
  <c r="P336" i="5"/>
  <c r="C337" i="5"/>
  <c r="P337" i="5"/>
  <c r="C338" i="5"/>
  <c r="P338" i="5"/>
  <c r="C339" i="5"/>
  <c r="P339" i="5"/>
  <c r="C340" i="5"/>
  <c r="P340" i="5"/>
  <c r="C341" i="5"/>
  <c r="P341" i="5"/>
  <c r="C342" i="5"/>
  <c r="P342" i="5"/>
  <c r="C343" i="5"/>
  <c r="P343" i="5"/>
  <c r="C344" i="5"/>
  <c r="P344" i="5"/>
  <c r="C345" i="5"/>
  <c r="P345" i="5"/>
  <c r="C346" i="5"/>
  <c r="P346" i="5"/>
  <c r="C347" i="5"/>
  <c r="P347" i="5"/>
  <c r="C348" i="5"/>
  <c r="P348" i="5"/>
  <c r="C349" i="5"/>
  <c r="P349" i="5"/>
  <c r="C350" i="5"/>
  <c r="P350" i="5"/>
  <c r="C351" i="5"/>
  <c r="P351" i="5"/>
  <c r="C352" i="5"/>
  <c r="P352" i="5"/>
  <c r="C353" i="5"/>
  <c r="P353" i="5"/>
  <c r="C354" i="5"/>
  <c r="P354" i="5"/>
  <c r="C355" i="5"/>
  <c r="P355" i="5"/>
  <c r="C356" i="5"/>
  <c r="P356" i="5"/>
  <c r="C357" i="5"/>
  <c r="P357" i="5"/>
  <c r="C358" i="5"/>
  <c r="P358" i="5"/>
  <c r="C359" i="5"/>
  <c r="P359" i="5"/>
  <c r="C360" i="5"/>
  <c r="P360" i="5"/>
  <c r="K6" i="2" a="1"/>
  <c r="K6" i="2" s="1"/>
  <c r="BM10" i="2"/>
  <c r="BM9" i="2"/>
  <c r="BM8" i="2"/>
  <c r="BM7" i="2"/>
  <c r="BJ7" i="2"/>
  <c r="BJ10" i="2"/>
  <c r="BJ9" i="2"/>
  <c r="BJ8" i="2"/>
  <c r="BD11" i="2"/>
  <c r="BD10" i="2"/>
  <c r="BD9" i="2"/>
  <c r="BD8" i="2"/>
  <c r="BD7" i="2"/>
  <c r="BA11" i="2"/>
  <c r="BA10" i="2"/>
  <c r="BA9" i="2"/>
  <c r="BA8" i="2"/>
  <c r="BA7" i="2"/>
  <c r="H25" i="2"/>
  <c r="H23" i="2"/>
  <c r="H9" i="2"/>
  <c r="H11" i="2"/>
  <c r="H8" i="2"/>
  <c r="H10" i="2"/>
  <c r="H28" i="2"/>
  <c r="H26" i="2"/>
  <c r="H27" i="2"/>
  <c r="H19" i="2"/>
  <c r="H18" i="2"/>
  <c r="H17" i="2"/>
  <c r="H36" i="2"/>
  <c r="AZ7" i="2"/>
  <c r="AZ8" i="2"/>
  <c r="AZ9" i="2"/>
  <c r="AZ10" i="2"/>
  <c r="AZ11" i="2"/>
  <c r="AY11" i="2"/>
  <c r="AY10" i="2"/>
  <c r="AY9" i="2"/>
  <c r="AY8" i="2"/>
  <c r="AY7" i="2"/>
  <c r="BH8" i="2"/>
  <c r="BI8" i="2" s="1"/>
  <c r="BH9" i="2"/>
  <c r="BI9" i="2" s="1"/>
  <c r="BH10" i="2"/>
  <c r="BI10" i="2" s="1"/>
  <c r="BH7" i="2"/>
  <c r="BI7" i="2" s="1"/>
  <c r="H3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Waseem Modi</author>
  </authors>
  <commentList>
    <comment ref="Q3" authorId="0" shapeId="0" xr:uid="{00000000-0006-0000-0000-00000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" authorId="0" shapeId="0" xr:uid="{00000000-0006-0000-0000-00000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" authorId="0" shapeId="0" xr:uid="{00000000-0006-0000-0000-00000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" authorId="0" shapeId="0" xr:uid="{4A6C31CA-CE96-4EDD-A700-74E582B08DD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" authorId="0" shapeId="0" xr:uid="{00000000-0006-0000-0000-00000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" authorId="0" shapeId="0" xr:uid="{8DEC8E9B-3B7F-47E8-816C-76C3A9AF78D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" authorId="0" shapeId="0" xr:uid="{00000000-0006-0000-0000-00000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" authorId="0" shapeId="0" xr:uid="{3FA5A16B-14FD-4EE6-A5B7-7E9B8FF0797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" authorId="0" shapeId="0" xr:uid="{00000000-0006-0000-0000-00000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" authorId="0" shapeId="0" xr:uid="{5098534D-FDBA-4BE8-9D40-87104DFD40D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" authorId="0" shapeId="0" xr:uid="{00000000-0006-0000-0000-00000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" authorId="0" shapeId="0" xr:uid="{35DA1E96-4973-4A97-BC2E-539ECDA7E89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" authorId="0" shapeId="0" xr:uid="{00000000-0006-0000-0000-00000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" authorId="0" shapeId="0" xr:uid="{7A06F645-D997-4764-AA91-35986958DB6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" authorId="0" shapeId="0" xr:uid="{00000000-0006-0000-0000-00000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" authorId="0" shapeId="0" xr:uid="{C8C8647B-2614-4DF2-BDE8-1CA9D32FAD3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" authorId="0" shapeId="0" xr:uid="{00000000-0006-0000-0000-00001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" authorId="0" shapeId="0" xr:uid="{82CBD0BE-8E4C-46EE-96CF-B4CEB83459A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" authorId="0" shapeId="0" xr:uid="{00000000-0006-0000-0000-00001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" authorId="0" shapeId="0" xr:uid="{2BF82D4C-FDC9-49A6-8A99-EBF95441A02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" authorId="0" shapeId="0" xr:uid="{00000000-0006-0000-0000-00001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" authorId="0" shapeId="0" xr:uid="{E3C2805A-7A66-4C12-9694-A7B9E2923FC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" authorId="0" shapeId="0" xr:uid="{00000000-0006-0000-0000-00001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" authorId="0" shapeId="0" xr:uid="{A55DE2B1-3125-4775-851C-0EA3D177F45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" authorId="0" shapeId="0" xr:uid="{00000000-0006-0000-0000-00001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" authorId="0" shapeId="0" xr:uid="{A72F8E3E-042F-41DA-9F15-017B34EBE29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" authorId="0" shapeId="0" xr:uid="{00000000-0006-0000-0000-00001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" authorId="0" shapeId="0" xr:uid="{12ACC03B-AD0D-4A66-8269-7CF119340BA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" authorId="0" shapeId="0" xr:uid="{00000000-0006-0000-0000-00001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" authorId="0" shapeId="0" xr:uid="{A92F65A5-3ACF-4F7E-86FA-CEB6B9E2B9F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" authorId="0" shapeId="0" xr:uid="{00000000-0006-0000-0000-00001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" authorId="0" shapeId="0" xr:uid="{88A4DCFB-C025-4396-ADF9-8DB5E9EEB74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" authorId="0" shapeId="0" xr:uid="{00000000-0006-0000-0000-00002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" authorId="0" shapeId="0" xr:uid="{299528AC-6834-49FD-BD02-2012E3F88E2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" authorId="0" shapeId="0" xr:uid="{00000000-0006-0000-0000-00002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" authorId="0" shapeId="0" xr:uid="{7DD0E1E5-F2D7-4EC6-9E06-587D8D0DFA1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" authorId="0" shapeId="0" xr:uid="{00000000-0006-0000-0000-00002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" authorId="0" shapeId="0" xr:uid="{74318E67-7AEA-41C0-835F-E80DBABB38F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" authorId="0" shapeId="0" xr:uid="{00000000-0006-0000-0000-00002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" authorId="0" shapeId="0" xr:uid="{22AFDA88-7B0B-4395-AECB-9DBDDBC834E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" authorId="0" shapeId="0" xr:uid="{00000000-0006-0000-0000-00002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" authorId="0" shapeId="0" xr:uid="{5E101C9B-B7C0-4A24-A7F3-F396EE50B7D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" authorId="0" shapeId="0" xr:uid="{00000000-0006-0000-0000-00002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" authorId="0" shapeId="0" xr:uid="{FD96DA58-9150-4E7F-9BB5-839E714880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" authorId="0" shapeId="0" xr:uid="{00000000-0006-0000-0000-00002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" authorId="0" shapeId="0" xr:uid="{55D32E15-CF04-4472-B4D4-A4D54D65A36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" authorId="0" shapeId="0" xr:uid="{00000000-0006-0000-0000-00002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" authorId="0" shapeId="0" xr:uid="{4A2320FB-AA2A-498C-8488-C88607B766E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" authorId="0" shapeId="0" xr:uid="{00000000-0006-0000-0000-00003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" authorId="0" shapeId="0" xr:uid="{BE4250FB-CCFD-4B15-A67D-450D4D3A05D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" authorId="0" shapeId="0" xr:uid="{00000000-0006-0000-0000-00003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" authorId="0" shapeId="0" xr:uid="{AD82FA76-70BA-449F-BDB0-FE3D6763576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" authorId="0" shapeId="0" xr:uid="{00000000-0006-0000-0000-00003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" authorId="0" shapeId="0" xr:uid="{7461EF39-E39B-4DAA-85A7-3B95144E995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" authorId="0" shapeId="0" xr:uid="{00000000-0006-0000-0000-00003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" authorId="0" shapeId="0" xr:uid="{FCFE2914-693B-4D6C-9B64-40B520FBF49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" authorId="0" shapeId="0" xr:uid="{00000000-0006-0000-0000-00003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" authorId="0" shapeId="0" xr:uid="{B597300A-AF95-4392-BE35-90734DB9C62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" authorId="0" shapeId="0" xr:uid="{00000000-0006-0000-0000-00003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" authorId="0" shapeId="0" xr:uid="{420409D9-A56D-4EA1-B80B-128219F75D9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" authorId="0" shapeId="0" xr:uid="{00000000-0006-0000-0000-00003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" authorId="0" shapeId="0" xr:uid="{17C45902-6938-44B1-B03F-822A3712084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" authorId="0" shapeId="0" xr:uid="{00000000-0006-0000-0000-00003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" authorId="0" shapeId="0" xr:uid="{2810E578-4F22-45FB-ADD7-040BFB762F3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" authorId="0" shapeId="0" xr:uid="{00000000-0006-0000-0000-00004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" authorId="0" shapeId="0" xr:uid="{736D9B39-25C4-42CA-BA77-29D0E1C455F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6" authorId="0" shapeId="0" xr:uid="{00000000-0006-0000-0000-00004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6" authorId="0" shapeId="0" xr:uid="{349F9AA5-2F2C-4EFC-AAD2-9A26A271534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7" authorId="0" shapeId="0" xr:uid="{00000000-0006-0000-0000-00004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7" authorId="0" shapeId="0" xr:uid="{558F808E-970B-41F6-9F8F-471744781F8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8" authorId="0" shapeId="0" xr:uid="{00000000-0006-0000-0000-00004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8" authorId="0" shapeId="0" xr:uid="{699A3B74-8443-4156-B79A-40358DD0F79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9" authorId="0" shapeId="0" xr:uid="{00000000-0006-0000-0000-00004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9" authorId="0" shapeId="0" xr:uid="{0E5AA234-57C2-49A9-8F72-7C5ADFA8F97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0" authorId="0" shapeId="0" xr:uid="{00000000-0006-0000-0000-00004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0" authorId="0" shapeId="0" xr:uid="{BBFAADE7-A3EA-4917-894A-9D2FBD49807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1" authorId="0" shapeId="0" xr:uid="{00000000-0006-0000-0000-00004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1" authorId="0" shapeId="0" xr:uid="{FCF4752F-23DC-4AE5-AA62-3B517F132D6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2" authorId="0" shapeId="0" xr:uid="{00000000-0006-0000-0000-00004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2" authorId="0" shapeId="0" xr:uid="{2E309BB0-2156-478D-B751-16CE8CA91A9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3" authorId="0" shapeId="0" xr:uid="{00000000-0006-0000-0000-00005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3" authorId="0" shapeId="0" xr:uid="{1E8C8ADF-87ED-464F-BDC8-061E3F866B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4" authorId="0" shapeId="0" xr:uid="{00000000-0006-0000-0000-00005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4" authorId="0" shapeId="0" xr:uid="{12175CFD-7E3B-450E-85F2-404666301F7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5" authorId="0" shapeId="0" xr:uid="{00000000-0006-0000-0000-00005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5" authorId="0" shapeId="0" xr:uid="{EBC558DE-3A98-4A54-93FF-461A2CA3059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6" authorId="0" shapeId="0" xr:uid="{00000000-0006-0000-0000-00005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6" authorId="0" shapeId="0" xr:uid="{8FC7790B-3D38-4485-AA4C-FDB53F56AD9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7" authorId="0" shapeId="0" xr:uid="{00000000-0006-0000-0000-00005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7" authorId="0" shapeId="0" xr:uid="{CC53B743-5DBF-49FF-8A32-B8E42479350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8" authorId="0" shapeId="0" xr:uid="{00000000-0006-0000-0000-00005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8" authorId="0" shapeId="0" xr:uid="{56D68E53-8281-4167-A10C-3F15F5E0848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9" authorId="0" shapeId="0" xr:uid="{00000000-0006-0000-0000-00005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9" authorId="0" shapeId="0" xr:uid="{A5A9DFE6-3B77-4217-9967-B9963578A34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0" authorId="0" shapeId="0" xr:uid="{00000000-0006-0000-0000-00005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0" authorId="0" shapeId="0" xr:uid="{59E7E044-C20B-418C-B5DB-FD929806506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1" authorId="0" shapeId="0" xr:uid="{00000000-0006-0000-0000-00006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1" authorId="0" shapeId="0" xr:uid="{573FD145-90A6-4234-962F-CD0923EE29B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2" authorId="0" shapeId="0" xr:uid="{00000000-0006-0000-0000-00006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2" authorId="0" shapeId="0" xr:uid="{7365760B-8C8B-46ED-9A5F-E9A8A2A2AF8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3" authorId="0" shapeId="0" xr:uid="{00000000-0006-0000-0000-00006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3" authorId="0" shapeId="0" xr:uid="{3EEC5243-D343-4A68-9F7C-A37DBFDF679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4" authorId="0" shapeId="0" xr:uid="{00000000-0006-0000-0000-00006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4" authorId="0" shapeId="0" xr:uid="{028BAD03-5C96-42E1-9769-74E8DD41052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5" authorId="0" shapeId="0" xr:uid="{00000000-0006-0000-0000-00006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5" authorId="0" shapeId="0" xr:uid="{33045E50-DEE4-420A-995E-F7D29EA2A16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6" authorId="0" shapeId="0" xr:uid="{00000000-0006-0000-0000-00006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6" authorId="0" shapeId="0" xr:uid="{BFBA683E-021F-47F8-B05D-7340154F0CA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7" authorId="0" shapeId="0" xr:uid="{00000000-0006-0000-0000-00006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7" authorId="0" shapeId="0" xr:uid="{AC56BAC7-C951-4007-8072-DDCCDAEBE58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8" authorId="0" shapeId="0" xr:uid="{00000000-0006-0000-0000-00006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8" authorId="0" shapeId="0" xr:uid="{E6AC5833-7F8F-4DAC-AE10-90AFF5EA4B6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9" authorId="0" shapeId="0" xr:uid="{00000000-0006-0000-0000-00007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9" authorId="0" shapeId="0" xr:uid="{3A42EBE4-43F2-498F-9D65-994A5156C37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0" authorId="0" shapeId="0" xr:uid="{00000000-0006-0000-0000-00007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0" authorId="0" shapeId="0" xr:uid="{409E50F2-4CD2-4011-AFED-1313DDA8A06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1" authorId="0" shapeId="0" xr:uid="{00000000-0006-0000-0000-00007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1" authorId="0" shapeId="0" xr:uid="{7970736D-0E05-477F-B2BE-F4A248121BC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2" authorId="0" shapeId="0" xr:uid="{00000000-0006-0000-0000-00007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2" authorId="0" shapeId="0" xr:uid="{A18B3742-4AB2-465D-840A-9003B37A783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3" authorId="0" shapeId="0" xr:uid="{00000000-0006-0000-0000-00007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3" authorId="0" shapeId="0" xr:uid="{E4ED00D3-5B5B-4026-857F-B116AA0F305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4" authorId="0" shapeId="0" xr:uid="{00000000-0006-0000-0000-00007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4" authorId="0" shapeId="0" xr:uid="{EB24DA50-E23B-4459-803A-6C02609F72F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5" authorId="0" shapeId="0" xr:uid="{00000000-0006-0000-0000-00007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5" authorId="0" shapeId="0" xr:uid="{D6D6BD8D-A216-4CEE-B4A9-ACCD115E0EC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6" authorId="0" shapeId="0" xr:uid="{00000000-0006-0000-0000-00007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6" authorId="0" shapeId="0" xr:uid="{EA8B21AD-93B2-48A6-8D1E-DE3B974A804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7" authorId="0" shapeId="0" xr:uid="{00000000-0006-0000-0000-00008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7" authorId="0" shapeId="0" xr:uid="{1B3121C4-6158-48E3-A121-D09BD982CCA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8" authorId="0" shapeId="0" xr:uid="{00000000-0006-0000-0000-00008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8" authorId="0" shapeId="0" xr:uid="{59C9E0C2-1902-4D19-AA4B-99361DE85FC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9" authorId="0" shapeId="0" xr:uid="{00000000-0006-0000-0000-00008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9" authorId="0" shapeId="0" xr:uid="{E8957C08-B8F9-42E3-AC7E-15CB28FFBA7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0" authorId="0" shapeId="0" xr:uid="{00000000-0006-0000-0000-00008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0" authorId="0" shapeId="0" xr:uid="{E757077F-D6A4-4C1D-80EE-1531953708C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1" authorId="0" shapeId="0" xr:uid="{00000000-0006-0000-0000-00008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1" authorId="0" shapeId="0" xr:uid="{2F6AAEEA-2B93-4456-B79F-BA1917472AB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2" authorId="0" shapeId="0" xr:uid="{00000000-0006-0000-0000-00008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2" authorId="0" shapeId="0" xr:uid="{A12C31AC-B4F1-408F-A2A8-D3C187E36C8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3" authorId="0" shapeId="0" xr:uid="{00000000-0006-0000-0000-00008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3" authorId="0" shapeId="0" xr:uid="{A75895B0-A822-4317-97AB-1614A356A23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4" authorId="0" shapeId="0" xr:uid="{00000000-0006-0000-0000-00008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4" authorId="0" shapeId="0" xr:uid="{8D564304-6FCE-4E60-A9F8-B75BE25CEB2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5" authorId="0" shapeId="0" xr:uid="{00000000-0006-0000-0000-00009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5" authorId="0" shapeId="0" xr:uid="{2E0DCD4A-D872-41F1-B3F5-B700B9E30EC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6" authorId="0" shapeId="0" xr:uid="{00000000-0006-0000-0000-00009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6" authorId="0" shapeId="0" xr:uid="{E8B1EAF8-47AE-4769-A4F0-04BCE9386E6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7" authorId="0" shapeId="0" xr:uid="{00000000-0006-0000-0000-00009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7" authorId="0" shapeId="0" xr:uid="{D9590C68-BD84-4A9A-9A88-680A87798BC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8" authorId="0" shapeId="0" xr:uid="{00000000-0006-0000-0000-00009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8" authorId="0" shapeId="0" xr:uid="{C298B154-AE40-43FC-A6AB-0E767301F03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9" authorId="0" shapeId="0" xr:uid="{00000000-0006-0000-0000-00009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9" authorId="0" shapeId="0" xr:uid="{BF0A60D3-8D0F-42F8-857B-F257FE8261B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0" authorId="0" shapeId="0" xr:uid="{00000000-0006-0000-0000-00009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0" authorId="0" shapeId="0" xr:uid="{D7C277AF-6F7D-4A60-865B-E3EE5CB2DAD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1" authorId="0" shapeId="0" xr:uid="{00000000-0006-0000-0000-00009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1" authorId="0" shapeId="0" xr:uid="{E178D082-72C6-4C6D-A64D-54E09B8356A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2" authorId="0" shapeId="0" xr:uid="{00000000-0006-0000-0000-00009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2" authorId="0" shapeId="0" xr:uid="{54070657-1B77-494A-955F-F708A4324AA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3" authorId="0" shapeId="0" xr:uid="{00000000-0006-0000-0000-0000A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3" authorId="0" shapeId="0" xr:uid="{E989A75F-8F40-4FE6-A4BB-97605CD23CE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4" authorId="0" shapeId="0" xr:uid="{00000000-0006-0000-0000-0000A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4" authorId="0" shapeId="0" xr:uid="{12D87411-379E-4D48-92A7-9755B3B79F4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5" authorId="0" shapeId="0" xr:uid="{00000000-0006-0000-0000-0000A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5" authorId="0" shapeId="0" xr:uid="{07DDF583-D3BC-48C2-918C-EA279629B83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6" authorId="0" shapeId="0" xr:uid="{00000000-0006-0000-0000-0000A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6" authorId="0" shapeId="0" xr:uid="{B75B869B-47CE-4278-92A3-7DEAED4D715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7" authorId="0" shapeId="0" xr:uid="{00000000-0006-0000-0000-0000A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7" authorId="0" shapeId="0" xr:uid="{3C4DE9B1-CED5-41C8-9AEB-BB29FCC3E15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8" authorId="0" shapeId="0" xr:uid="{00000000-0006-0000-0000-0000A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8" authorId="0" shapeId="0" xr:uid="{95A1F8E1-0D88-4314-812A-D976B854060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9" authorId="0" shapeId="0" xr:uid="{00000000-0006-0000-0000-0000A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9" authorId="0" shapeId="0" xr:uid="{C97F600C-C002-4533-9826-0773129F00C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0" authorId="0" shapeId="0" xr:uid="{00000000-0006-0000-0000-0000A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0" authorId="0" shapeId="0" xr:uid="{A1309276-A12E-4F52-8C57-C39CFE6B073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1" authorId="0" shapeId="0" xr:uid="{00000000-0006-0000-0000-0000B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1" authorId="0" shapeId="0" xr:uid="{F38CD6C3-3C8F-4B2A-A305-182529D3D63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2" authorId="0" shapeId="0" xr:uid="{00000000-0006-0000-0000-0000B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2" authorId="0" shapeId="0" xr:uid="{9EC6C149-CC0D-403F-B120-54CA3603724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3" authorId="0" shapeId="0" xr:uid="{00000000-0006-0000-0000-0000B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3" authorId="0" shapeId="0" xr:uid="{86393934-61BD-44EB-B52B-DC7E26688EA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4" authorId="0" shapeId="0" xr:uid="{00000000-0006-0000-0000-0000B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4" authorId="0" shapeId="0" xr:uid="{F3A897EB-ECB3-4361-9C86-DD7FC0B9E5F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5" authorId="0" shapeId="0" xr:uid="{00000000-0006-0000-0000-0000B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5" authorId="0" shapeId="0" xr:uid="{F06615F2-BFCA-4315-A569-9EF5E355DDC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6" authorId="0" shapeId="0" xr:uid="{00000000-0006-0000-0000-0000B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6" authorId="0" shapeId="0" xr:uid="{B13599A1-357E-4ECE-83A1-F75B6BF100C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7" authorId="0" shapeId="0" xr:uid="{00000000-0006-0000-0000-0000B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7" authorId="0" shapeId="0" xr:uid="{A34F11C8-334A-497F-87EA-24C3FCF1702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8" authorId="0" shapeId="0" xr:uid="{00000000-0006-0000-0000-0000B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8" authorId="0" shapeId="0" xr:uid="{77D5D293-59D0-4A8F-B8EE-6553A370088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9" authorId="0" shapeId="0" xr:uid="{00000000-0006-0000-0000-0000C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9" authorId="0" shapeId="0" xr:uid="{ED0B8B16-6E37-43DE-A0ED-78C985EC796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0" authorId="0" shapeId="0" xr:uid="{00000000-0006-0000-0000-0000C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0" authorId="0" shapeId="0" xr:uid="{95214EBD-0B13-4565-9916-E2DE3F072AD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1" authorId="0" shapeId="0" xr:uid="{00000000-0006-0000-0000-0000C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1" authorId="0" shapeId="0" xr:uid="{8513AC96-DF67-4B73-BCC0-2C52F9AB072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2" authorId="0" shapeId="0" xr:uid="{00000000-0006-0000-0000-0000C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2" authorId="0" shapeId="0" xr:uid="{B3635969-E3B7-4A20-94A9-CE9BA8BF4AE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3" authorId="0" shapeId="0" xr:uid="{00000000-0006-0000-0000-0000C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3" authorId="0" shapeId="0" xr:uid="{6F50FEEB-613D-4744-80FF-95184B6728D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4" authorId="0" shapeId="0" xr:uid="{00000000-0006-0000-0000-0000C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4" authorId="0" shapeId="0" xr:uid="{3031C094-6655-4D77-A338-AAA0CD586DE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5" authorId="0" shapeId="0" xr:uid="{00000000-0006-0000-0000-0000C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5" authorId="0" shapeId="0" xr:uid="{27A1C1B8-5B5A-42C5-AB6D-6AB8EF2345E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6" authorId="0" shapeId="0" xr:uid="{00000000-0006-0000-0000-0000C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6" authorId="0" shapeId="0" xr:uid="{A831C0AF-E506-4F5F-B45F-868A894629E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7" authorId="0" shapeId="0" xr:uid="{00000000-0006-0000-0000-0000D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7" authorId="0" shapeId="0" xr:uid="{110B5A79-E076-4A0A-A9AE-8FDA7B435FD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8" authorId="0" shapeId="0" xr:uid="{00000000-0006-0000-0000-0000D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8" authorId="0" shapeId="0" xr:uid="{6B856C44-DCAF-4C76-986D-F7D2A2BA58C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9" authorId="0" shapeId="0" xr:uid="{00000000-0006-0000-0000-0000D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9" authorId="0" shapeId="0" xr:uid="{AFB85137-B30B-49A2-9571-2238B6DA8A4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0" authorId="0" shapeId="0" xr:uid="{00000000-0006-0000-0000-0000D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0" authorId="0" shapeId="0" xr:uid="{DD2A46AC-FA15-42B7-959A-104D5BF27BD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1" authorId="0" shapeId="0" xr:uid="{00000000-0006-0000-0000-0000D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1" authorId="0" shapeId="0" xr:uid="{E18769C2-F435-45E5-AC66-7DD69463E63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2" authorId="0" shapeId="0" xr:uid="{00000000-0006-0000-0000-0000D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2" authorId="0" shapeId="0" xr:uid="{B19F90B8-0764-49FE-86FB-DA6B04EF2F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3" authorId="0" shapeId="0" xr:uid="{00000000-0006-0000-0000-0000D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3" authorId="0" shapeId="0" xr:uid="{FD843FAB-B407-4A4A-8EA6-13F7C498190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4" authorId="0" shapeId="0" xr:uid="{00000000-0006-0000-0000-0000D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4" authorId="0" shapeId="0" xr:uid="{5CCC2FAB-4460-46BA-A8C2-C56A4D02865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5" authorId="0" shapeId="0" xr:uid="{00000000-0006-0000-0000-0000E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5" authorId="0" shapeId="0" xr:uid="{7795F05C-3A5B-4F94-A418-DD5A3FED6C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6" authorId="0" shapeId="0" xr:uid="{00000000-0006-0000-0000-0000E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6" authorId="0" shapeId="0" xr:uid="{C4AC9D0F-CB68-430D-B3F4-472245D8F20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7" authorId="0" shapeId="0" xr:uid="{00000000-0006-0000-0000-0000E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7" authorId="0" shapeId="0" xr:uid="{F5156EB5-B64F-4047-B4E8-4BA6616DC57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8" authorId="0" shapeId="0" xr:uid="{00000000-0006-0000-0000-0000E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8" authorId="0" shapeId="0" xr:uid="{AB7696EB-CB69-4A14-BAE0-9549DCD4345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9" authorId="0" shapeId="0" xr:uid="{00000000-0006-0000-0000-0000E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9" authorId="0" shapeId="0" xr:uid="{8A666D53-A94C-488C-BCF8-8B1AC0D3641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0" authorId="0" shapeId="0" xr:uid="{00000000-0006-0000-0000-0000E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0" authorId="0" shapeId="0" xr:uid="{CA2429E2-5C27-4067-867F-A651F6BB0BB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1" authorId="0" shapeId="0" xr:uid="{00000000-0006-0000-0000-0000E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1" authorId="0" shapeId="0" xr:uid="{793CB968-0352-405C-AC9B-BE6DD898FB0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2" authorId="0" shapeId="0" xr:uid="{00000000-0006-0000-0000-0000E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2" authorId="0" shapeId="0" xr:uid="{69D5150F-B75D-4A48-A84E-5358AD6AD6C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3" authorId="0" shapeId="0" xr:uid="{00000000-0006-0000-0000-0000F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3" authorId="0" shapeId="0" xr:uid="{A118BDC3-C70E-4F38-9164-CD4EF984B73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4" authorId="0" shapeId="0" xr:uid="{00000000-0006-0000-0000-0000F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4" authorId="0" shapeId="0" xr:uid="{569FEF79-8351-427D-B9C7-1C0FB34DFED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5" authorId="0" shapeId="0" xr:uid="{00000000-0006-0000-0000-0000F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5" authorId="0" shapeId="0" xr:uid="{87108834-3D5D-43B2-BDE0-A22B122D5C3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6" authorId="0" shapeId="0" xr:uid="{00000000-0006-0000-0000-0000F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6" authorId="0" shapeId="0" xr:uid="{FAB74465-6443-4E30-A21B-C0802E8A26C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7" authorId="0" shapeId="0" xr:uid="{00000000-0006-0000-0000-0000F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7" authorId="0" shapeId="0" xr:uid="{02232E40-E456-4E03-86D0-F0568DCBB2A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8" authorId="0" shapeId="0" xr:uid="{00000000-0006-0000-0000-0000F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8" authorId="0" shapeId="0" xr:uid="{68A5334B-AF3E-4917-BC6B-97F45FF18D9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9" authorId="0" shapeId="0" xr:uid="{00000000-0006-0000-0000-0000F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9" authorId="0" shapeId="0" xr:uid="{9022B3BC-E8B8-4107-A768-9CB049A5638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0" authorId="0" shapeId="0" xr:uid="{00000000-0006-0000-0000-0000F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0" authorId="0" shapeId="0" xr:uid="{F1F555F2-25A5-4C85-9C54-FAEA14AD702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1" authorId="0" shapeId="0" xr:uid="{00000000-0006-0000-0000-00000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1" authorId="0" shapeId="0" xr:uid="{47080A24-6174-4EA9-B10A-DBCC2AACB47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2" authorId="0" shapeId="0" xr:uid="{00000000-0006-0000-0000-00000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2" authorId="0" shapeId="0" xr:uid="{F60BFD01-57E7-4D2F-960B-D40CC62D125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3" authorId="0" shapeId="0" xr:uid="{00000000-0006-0000-0000-00000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3" authorId="0" shapeId="0" xr:uid="{4F4D6AD7-9AFA-4260-AF47-E8A49B61FE2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4" authorId="0" shapeId="0" xr:uid="{00000000-0006-0000-0000-00000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4" authorId="0" shapeId="0" xr:uid="{926C7B22-BD57-4FFC-864C-D2CEF78BD31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5" authorId="0" shapeId="0" xr:uid="{00000000-0006-0000-0000-00000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5" authorId="0" shapeId="0" xr:uid="{A5899102-9C35-434A-8E8F-E684E580682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6" authorId="0" shapeId="0" xr:uid="{00000000-0006-0000-0000-00000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6" authorId="0" shapeId="0" xr:uid="{0EF0C346-4D30-4EA6-8574-06B9665842D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7" authorId="0" shapeId="0" xr:uid="{00000000-0006-0000-0000-00000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7" authorId="0" shapeId="0" xr:uid="{FEF46572-C94C-43EE-ACD4-D1D8C875F02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8" authorId="0" shapeId="0" xr:uid="{00000000-0006-0000-0000-00000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8" authorId="0" shapeId="0" xr:uid="{A9A421D4-D9E2-4ADF-ACFB-EBE5EF466F2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9" authorId="0" shapeId="0" xr:uid="{00000000-0006-0000-0000-00001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9" authorId="0" shapeId="0" xr:uid="{93763955-A54E-441B-9FCD-592FA0620CA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0" authorId="0" shapeId="0" xr:uid="{00000000-0006-0000-0000-00001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0" authorId="0" shapeId="0" xr:uid="{ED9375AE-F300-40B8-A05F-B4A2FA678CD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1" authorId="0" shapeId="0" xr:uid="{00000000-0006-0000-0000-00001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1" authorId="0" shapeId="0" xr:uid="{5348ECB0-654D-4C62-8184-9691FD9AFD1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2" authorId="0" shapeId="0" xr:uid="{00000000-0006-0000-0000-00001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2" authorId="0" shapeId="0" xr:uid="{13182A5F-DCD1-41D2-B09D-7400E975D83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3" authorId="0" shapeId="0" xr:uid="{00000000-0006-0000-0000-00001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3" authorId="0" shapeId="0" xr:uid="{866EF011-ACDF-4F9C-9C54-2E8E970BD50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4" authorId="0" shapeId="0" xr:uid="{00000000-0006-0000-0000-00001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4" authorId="0" shapeId="0" xr:uid="{25B59532-628D-4C91-85D6-B14CAE5190D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5" authorId="0" shapeId="0" xr:uid="{00000000-0006-0000-0000-00001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5" authorId="0" shapeId="0" xr:uid="{82B5F6AD-B73E-46FE-BA5B-CE79AB688CE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6" authorId="0" shapeId="0" xr:uid="{00000000-0006-0000-0000-00001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6" authorId="0" shapeId="0" xr:uid="{5E1B9699-9911-45ED-9139-A1A4517B2A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7" authorId="0" shapeId="0" xr:uid="{00000000-0006-0000-0000-00002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7" authorId="0" shapeId="0" xr:uid="{E4038250-E840-4917-B948-1E32FB93A80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8" authorId="0" shapeId="0" xr:uid="{00000000-0006-0000-0000-00002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8" authorId="0" shapeId="0" xr:uid="{8F6B65A0-B581-459C-9474-B4096B2C637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9" authorId="0" shapeId="0" xr:uid="{00000000-0006-0000-0000-00002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9" authorId="0" shapeId="0" xr:uid="{B38CD8E6-8BDB-4DD9-8FB3-C64798537DE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0" authorId="0" shapeId="0" xr:uid="{00000000-0006-0000-0000-00002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0" authorId="0" shapeId="0" xr:uid="{A90325E0-9578-463D-BAF9-1A00B13B533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1" authorId="0" shapeId="0" xr:uid="{00000000-0006-0000-0000-00002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1" authorId="0" shapeId="0" xr:uid="{E163401A-E2A1-4E95-A010-303E9DE5721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2" authorId="0" shapeId="0" xr:uid="{00000000-0006-0000-0000-00002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2" authorId="0" shapeId="0" xr:uid="{5F78A3F7-1F89-4988-868F-09E453409A4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3" authorId="0" shapeId="0" xr:uid="{00000000-0006-0000-0000-00002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3" authorId="0" shapeId="0" xr:uid="{320B51CF-40AE-41A8-85CF-372EAE95B74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4" authorId="0" shapeId="0" xr:uid="{00000000-0006-0000-0000-00002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4" authorId="0" shapeId="0" xr:uid="{70C883A0-29F7-4C76-B09C-72042B206FC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5" authorId="0" shapeId="0" xr:uid="{00000000-0006-0000-0000-00003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5" authorId="0" shapeId="0" xr:uid="{384F85CE-8028-4961-898B-E0DC532F83A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6" authorId="0" shapeId="0" xr:uid="{00000000-0006-0000-0000-00003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6" authorId="0" shapeId="0" xr:uid="{6E40D0FE-FAEC-4D2B-829E-A8A1C0A4CD6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7" authorId="0" shapeId="0" xr:uid="{00000000-0006-0000-0000-00003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7" authorId="0" shapeId="0" xr:uid="{71214604-6E3D-4B7C-BE78-A10C3EB3437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8" authorId="0" shapeId="0" xr:uid="{00000000-0006-0000-0000-00003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8" authorId="0" shapeId="0" xr:uid="{21FA79C8-38CA-4758-8A4E-8F65338FB8B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9" authorId="0" shapeId="0" xr:uid="{00000000-0006-0000-0000-00003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9" authorId="0" shapeId="0" xr:uid="{7B7FBD4E-4672-4F9D-BE9B-789FEC9EF5E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0" authorId="0" shapeId="0" xr:uid="{00000000-0006-0000-0000-00003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0" authorId="0" shapeId="0" xr:uid="{14A21F47-A44F-4255-8F37-1CE7A8E65BD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1" authorId="0" shapeId="0" xr:uid="{00000000-0006-0000-0000-00003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1" authorId="0" shapeId="0" xr:uid="{02492442-924C-416A-A9E4-FBDE3D8C8D2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2" authorId="0" shapeId="0" xr:uid="{00000000-0006-0000-0000-00003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2" authorId="0" shapeId="0" xr:uid="{FBDA1323-4F7E-45B9-B818-4B5A73BDF1A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3" authorId="0" shapeId="0" xr:uid="{00000000-0006-0000-0000-00004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3" authorId="0" shapeId="0" xr:uid="{83771D2F-C6CD-4D91-B95E-837C6D893B2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4" authorId="0" shapeId="0" xr:uid="{00000000-0006-0000-0000-00004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4" authorId="0" shapeId="0" xr:uid="{2B6A171C-E063-4735-8CDA-337A6030418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5" authorId="0" shapeId="0" xr:uid="{00000000-0006-0000-0000-00004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5" authorId="0" shapeId="0" xr:uid="{E7F34824-3360-42DF-9F97-1036C7C8BFF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6" authorId="0" shapeId="0" xr:uid="{00000000-0006-0000-0000-00004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6" authorId="0" shapeId="0" xr:uid="{AA34B719-28F6-4106-942A-642F3BC9CFF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7" authorId="0" shapeId="0" xr:uid="{00000000-0006-0000-0000-00004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7" authorId="0" shapeId="0" xr:uid="{0F51B1AA-9D77-440A-A9D3-621D52F432E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8" authorId="0" shapeId="0" xr:uid="{00000000-0006-0000-0000-00004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8" authorId="0" shapeId="0" xr:uid="{E7FBBE28-6CE3-4FDC-83FA-BA8408764B7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9" authorId="0" shapeId="0" xr:uid="{00000000-0006-0000-0000-00004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9" authorId="0" shapeId="0" xr:uid="{15DFE614-70B8-4848-B429-608B55259D1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0" authorId="0" shapeId="0" xr:uid="{00000000-0006-0000-0000-00004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0" authorId="0" shapeId="0" xr:uid="{53FB25FF-B08D-4823-87CA-D80E1907A41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1" authorId="0" shapeId="0" xr:uid="{00000000-0006-0000-0000-00005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1" authorId="0" shapeId="0" xr:uid="{E4E9850C-E166-49AF-956B-8E66AAC107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2" authorId="0" shapeId="0" xr:uid="{00000000-0006-0000-0000-00005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2" authorId="0" shapeId="0" xr:uid="{4BB7803F-902D-4129-8AEA-8A9D90015B4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3" authorId="0" shapeId="0" xr:uid="{00000000-0006-0000-0000-00005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3" authorId="0" shapeId="0" xr:uid="{216B68F7-5123-4CE9-A615-0E955C245B7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4" authorId="0" shapeId="0" xr:uid="{00000000-0006-0000-0000-00005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4" authorId="0" shapeId="0" xr:uid="{92C4B6D6-9CDE-4D72-840A-3070BB7B8A5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5" authorId="0" shapeId="0" xr:uid="{00000000-0006-0000-0000-00005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5" authorId="0" shapeId="0" xr:uid="{C3A4DA40-8F52-4AEE-B200-5F2EF8EFAC7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6" authorId="0" shapeId="0" xr:uid="{00000000-0006-0000-0000-00005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6" authorId="0" shapeId="0" xr:uid="{30FA5BE2-513D-4C99-AA5E-A997E25BE32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7" authorId="0" shapeId="0" xr:uid="{00000000-0006-0000-0000-00005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7" authorId="0" shapeId="0" xr:uid="{CEBB264F-0B3B-487C-987D-95DE466B827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8" authorId="0" shapeId="0" xr:uid="{00000000-0006-0000-0000-00005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8" authorId="0" shapeId="0" xr:uid="{3B91FC8B-345E-48C4-AF4F-974F1FF93F8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9" authorId="0" shapeId="0" xr:uid="{00000000-0006-0000-0000-00006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9" authorId="0" shapeId="0" xr:uid="{4FDB92C6-5B71-4873-9BEB-62F02FC57EC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0" authorId="0" shapeId="0" xr:uid="{00000000-0006-0000-0000-00006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0" authorId="0" shapeId="0" xr:uid="{678D8FDC-3362-405E-BABE-8CB4BCD575D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1" authorId="0" shapeId="0" xr:uid="{00000000-0006-0000-0000-00006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1" authorId="0" shapeId="0" xr:uid="{D2B47B31-6FAF-4257-8080-91F29E3004E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2" authorId="0" shapeId="0" xr:uid="{00000000-0006-0000-0000-00006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2" authorId="0" shapeId="0" xr:uid="{9F70CF78-292F-448F-9E85-296A15C889F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3" authorId="0" shapeId="0" xr:uid="{00000000-0006-0000-0000-00006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3" authorId="0" shapeId="0" xr:uid="{68AF6FB8-1F85-4793-8600-296EC40D6A8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4" authorId="0" shapeId="0" xr:uid="{00000000-0006-0000-0000-00006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4" authorId="0" shapeId="0" xr:uid="{C364F832-A697-4845-81B6-79855BE7CA2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5" authorId="0" shapeId="0" xr:uid="{00000000-0006-0000-0000-00006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5" authorId="0" shapeId="0" xr:uid="{F22A44F5-F5A5-4669-BF32-6652B1AFD46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6" authorId="0" shapeId="0" xr:uid="{00000000-0006-0000-0000-00006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6" authorId="0" shapeId="0" xr:uid="{96D3DA21-8DA6-4783-A640-34E0AD0779C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7" authorId="0" shapeId="0" xr:uid="{00000000-0006-0000-0000-00007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7" authorId="0" shapeId="0" xr:uid="{6F134CDA-AD0C-4EC6-B18F-84C87CD49BA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8" authorId="0" shapeId="0" xr:uid="{00000000-0006-0000-0000-00007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8" authorId="0" shapeId="0" xr:uid="{50FEC88C-17D0-4708-9EC5-79FD22CE34D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9" authorId="0" shapeId="0" xr:uid="{00000000-0006-0000-0000-00007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9" authorId="0" shapeId="0" xr:uid="{FA5DCE02-1CBA-4604-ABA5-DAE3E6408B6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0" authorId="0" shapeId="0" xr:uid="{00000000-0006-0000-0000-00007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0" authorId="0" shapeId="0" xr:uid="{D13DDC27-930C-472A-BACF-C05426CF66E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1" authorId="0" shapeId="0" xr:uid="{00000000-0006-0000-0000-00007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1" authorId="0" shapeId="0" xr:uid="{0634F1E6-CE1B-4184-B735-D06C954F5EC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2" authorId="0" shapeId="0" xr:uid="{00000000-0006-0000-0000-00007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2" authorId="0" shapeId="0" xr:uid="{7BFE80F4-78C7-43EB-BC78-29DF59B53AF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3" authorId="0" shapeId="0" xr:uid="{00000000-0006-0000-0000-00007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3" authorId="0" shapeId="0" xr:uid="{7B3E7975-D9D6-4D81-9FE3-A44A56A994A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4" authorId="0" shapeId="0" xr:uid="{00000000-0006-0000-0000-00007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4" authorId="0" shapeId="0" xr:uid="{84C545D4-F664-4FCE-B5DF-818380EC509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5" authorId="0" shapeId="0" xr:uid="{00000000-0006-0000-0000-00008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5" authorId="0" shapeId="0" xr:uid="{DD01B473-0534-4F35-920B-8F3EE1A778E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6" authorId="0" shapeId="0" xr:uid="{00000000-0006-0000-0000-00008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6" authorId="0" shapeId="0" xr:uid="{2A6CCF6E-F0C9-46A0-AB94-1775EA9B109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7" authorId="0" shapeId="0" xr:uid="{00000000-0006-0000-0000-00008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7" authorId="0" shapeId="0" xr:uid="{C309E7C6-4F9D-4168-85C9-040876C2B45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8" authorId="0" shapeId="0" xr:uid="{00000000-0006-0000-0000-00008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8" authorId="0" shapeId="0" xr:uid="{3FD150E8-291B-4500-BE22-FE7D13B1513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9" authorId="0" shapeId="0" xr:uid="{00000000-0006-0000-0000-00008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9" authorId="0" shapeId="0" xr:uid="{A8CB4DAB-9622-47B1-8C98-73FAD6D291B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0" authorId="0" shapeId="0" xr:uid="{00000000-0006-0000-0000-00008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0" authorId="0" shapeId="0" xr:uid="{3BA2F9F4-A7EB-4A57-929D-1C716C1FE87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1" authorId="0" shapeId="0" xr:uid="{00000000-0006-0000-0000-00008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1" authorId="0" shapeId="0" xr:uid="{64C0C863-B9F7-4CDF-A0F1-D31A229D77E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2" authorId="0" shapeId="0" xr:uid="{00000000-0006-0000-0000-00008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2" authorId="0" shapeId="0" xr:uid="{431797A2-F9D1-45EF-908B-A56ECC7ADBA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3" authorId="0" shapeId="0" xr:uid="{00000000-0006-0000-0000-00009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3" authorId="0" shapeId="0" xr:uid="{AC3EC5E3-DA65-4A6A-B1F1-E2E77C13469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4" authorId="0" shapeId="0" xr:uid="{00000000-0006-0000-0000-00009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4" authorId="0" shapeId="0" xr:uid="{A877BB42-3409-4A3B-954F-DADC21DE1EA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5" authorId="0" shapeId="0" xr:uid="{00000000-0006-0000-0000-00009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5" authorId="0" shapeId="0" xr:uid="{F93E107A-CBE9-451F-8F6B-D2437E57712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6" authorId="0" shapeId="0" xr:uid="{00000000-0006-0000-0000-00009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6" authorId="0" shapeId="0" xr:uid="{A86AC868-DBC2-4E71-9AFA-F7DE3EC8860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7" authorId="0" shapeId="0" xr:uid="{00000000-0006-0000-0000-00009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7" authorId="0" shapeId="0" xr:uid="{911AB0EF-711E-40DB-A465-575F46737B6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8" authorId="0" shapeId="0" xr:uid="{00000000-0006-0000-0000-00009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8" authorId="0" shapeId="0" xr:uid="{27A7B18A-3FB4-45B9-ACDC-A32FBE7B2D2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9" authorId="0" shapeId="0" xr:uid="{00000000-0006-0000-0000-00009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9" authorId="0" shapeId="0" xr:uid="{4AE26DEB-D40C-4691-8409-93A6739E28F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0" authorId="0" shapeId="0" xr:uid="{00000000-0006-0000-0000-00009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0" authorId="0" shapeId="0" xr:uid="{734E732A-8209-44A7-B1E1-F3C2DB95951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1" authorId="0" shapeId="0" xr:uid="{00000000-0006-0000-0000-0000A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1" authorId="0" shapeId="0" xr:uid="{3190F2EC-F5AB-413D-A3C2-79CB46F9116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2" authorId="0" shapeId="0" xr:uid="{00000000-0006-0000-0000-0000A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2" authorId="0" shapeId="0" xr:uid="{097D7A66-BA28-41F9-A970-18832D2E23A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3" authorId="0" shapeId="0" xr:uid="{00000000-0006-0000-0000-0000A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3" authorId="0" shapeId="0" xr:uid="{134EF86B-CAD1-4C7D-9F22-D3DF59E9822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4" authorId="0" shapeId="0" xr:uid="{00000000-0006-0000-0000-0000A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4" authorId="0" shapeId="0" xr:uid="{5CE580D4-954D-4277-B3CB-170C0223596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5" authorId="0" shapeId="0" xr:uid="{00000000-0006-0000-0000-0000A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5" authorId="0" shapeId="0" xr:uid="{57D59D3F-DA63-48D7-B746-DAF2BD02033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6" authorId="0" shapeId="0" xr:uid="{00000000-0006-0000-0000-0000A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6" authorId="0" shapeId="0" xr:uid="{E6259B7A-1CE3-4DB9-958B-095B9E7B6EA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7" authorId="0" shapeId="0" xr:uid="{00000000-0006-0000-0000-0000A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7" authorId="0" shapeId="0" xr:uid="{0BA738D0-9228-4C18-8222-DE4BC61C5BE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8" authorId="0" shapeId="0" xr:uid="{00000000-0006-0000-0000-0000A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8" authorId="0" shapeId="0" xr:uid="{7C9B4C64-D35D-409D-B70E-B65A4F7BD28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9" authorId="0" shapeId="0" xr:uid="{00000000-0006-0000-0000-0000B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9" authorId="0" shapeId="0" xr:uid="{4103D048-8FF8-4044-80D3-AF077B59CED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0" authorId="0" shapeId="0" xr:uid="{00000000-0006-0000-0000-0000B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0" authorId="0" shapeId="0" xr:uid="{7E8C2916-2C68-4FC1-A946-6510E5FD557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1" authorId="0" shapeId="0" xr:uid="{00000000-0006-0000-0000-0000B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1" authorId="0" shapeId="0" xr:uid="{4EB6860A-88B2-4FE0-B652-AD801939E34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2" authorId="0" shapeId="0" xr:uid="{00000000-0006-0000-0000-0000B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2" authorId="0" shapeId="0" xr:uid="{BF720C39-A543-4389-97DE-381B24FF4C4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3" authorId="0" shapeId="0" xr:uid="{00000000-0006-0000-0000-0000B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3" authorId="0" shapeId="0" xr:uid="{80CB0C01-D4D9-4CE8-AAF0-C0E54076EE6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4" authorId="0" shapeId="0" xr:uid="{00000000-0006-0000-0000-0000B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4" authorId="0" shapeId="0" xr:uid="{F5643F33-9BBB-475C-B316-815C95DA9BD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5" authorId="0" shapeId="0" xr:uid="{00000000-0006-0000-0000-0000B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5" authorId="0" shapeId="0" xr:uid="{E931B29E-8C0C-4DC2-A9E9-F8A3E1BF411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6" authorId="0" shapeId="0" xr:uid="{00000000-0006-0000-0000-0000B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6" authorId="0" shapeId="0" xr:uid="{C25D7DC0-7973-4A96-A022-7D19451C4DC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7" authorId="0" shapeId="0" xr:uid="{00000000-0006-0000-0000-0000C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7" authorId="0" shapeId="0" xr:uid="{6FDF0646-227D-47A6-9F9B-AEF9755CF17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8" authorId="0" shapeId="0" xr:uid="{00000000-0006-0000-0000-0000C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8" authorId="0" shapeId="0" xr:uid="{4D8F5807-10E6-4399-83AC-E06A40240F2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9" authorId="0" shapeId="0" xr:uid="{00000000-0006-0000-0000-0000C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9" authorId="0" shapeId="0" xr:uid="{FC953B4F-855C-4C48-8FE4-C32504122E5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0" authorId="0" shapeId="0" xr:uid="{00000000-0006-0000-0000-0000C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0" authorId="0" shapeId="0" xr:uid="{64541F01-CE30-47DB-A5CF-1EAEDFE951A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1" authorId="0" shapeId="0" xr:uid="{00000000-0006-0000-0000-0000C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1" authorId="0" shapeId="0" xr:uid="{00000000-0006-0000-0000-0000C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2" authorId="0" shapeId="0" xr:uid="{00000000-0006-0000-0000-0000C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2" authorId="0" shapeId="0" xr:uid="{00000000-0006-0000-0000-0000C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3" authorId="0" shapeId="0" xr:uid="{00000000-0006-0000-0000-0000C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3" authorId="0" shapeId="0" xr:uid="{00000000-0006-0000-0000-0000C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4" authorId="0" shapeId="0" xr:uid="{00000000-0006-0000-0000-0000C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4" authorId="0" shapeId="0" xr:uid="{00000000-0006-0000-0000-0000D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5" authorId="0" shapeId="0" xr:uid="{00000000-0006-0000-0000-0000D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5" authorId="0" shapeId="0" xr:uid="{00000000-0006-0000-0000-0000D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6" authorId="0" shapeId="0" xr:uid="{00000000-0006-0000-0000-0000D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6" authorId="0" shapeId="0" xr:uid="{00000000-0006-0000-0000-0000D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7" authorId="0" shapeId="0" xr:uid="{00000000-0006-0000-0000-0000D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7" authorId="0" shapeId="0" xr:uid="{00000000-0006-0000-0000-0000D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8" authorId="0" shapeId="0" xr:uid="{00000000-0006-0000-0000-0000D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8" authorId="0" shapeId="0" xr:uid="{00000000-0006-0000-0000-0000D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9" authorId="0" shapeId="0" xr:uid="{00000000-0006-0000-0000-0000D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9" authorId="0" shapeId="0" xr:uid="{00000000-0006-0000-0000-0000D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0" authorId="0" shapeId="0" xr:uid="{00000000-0006-0000-0000-0000D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0" authorId="0" shapeId="0" xr:uid="{00000000-0006-0000-0000-0000D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1" authorId="0" shapeId="0" xr:uid="{00000000-0006-0000-0000-0000D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1" authorId="0" shapeId="0" xr:uid="{00000000-0006-0000-0000-0000D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2" authorId="0" shapeId="0" xr:uid="{00000000-0006-0000-0000-0000D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2" authorId="0" shapeId="0" xr:uid="{00000000-0006-0000-0000-0000E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3" authorId="0" shapeId="0" xr:uid="{00000000-0006-0000-0000-0000E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3" authorId="0" shapeId="0" xr:uid="{00000000-0006-0000-0000-0000E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4" authorId="0" shapeId="0" xr:uid="{00000000-0006-0000-0000-0000E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4" authorId="0" shapeId="0" xr:uid="{00000000-0006-0000-0000-0000E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5" authorId="0" shapeId="0" xr:uid="{00000000-0006-0000-0000-0000E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5" authorId="0" shapeId="0" xr:uid="{00000000-0006-0000-0000-0000E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6" authorId="0" shapeId="0" xr:uid="{00000000-0006-0000-0000-0000E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6" authorId="0" shapeId="0" xr:uid="{00000000-0006-0000-0000-0000E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7" authorId="0" shapeId="0" xr:uid="{00000000-0006-0000-0000-0000E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7" authorId="0" shapeId="0" xr:uid="{00000000-0006-0000-0000-0000E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8" authorId="0" shapeId="0" xr:uid="{00000000-0006-0000-0000-0000E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8" authorId="0" shapeId="0" xr:uid="{00000000-0006-0000-0000-0000E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9" authorId="0" shapeId="0" xr:uid="{00000000-0006-0000-0000-0000E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9" authorId="0" shapeId="0" xr:uid="{00000000-0006-0000-0000-0000E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0" authorId="0" shapeId="0" xr:uid="{00000000-0006-0000-0000-0000E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0" authorId="0" shapeId="0" xr:uid="{00000000-0006-0000-0000-0000F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1" authorId="0" shapeId="0" xr:uid="{00000000-0006-0000-0000-0000F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1" authorId="0" shapeId="0" xr:uid="{00000000-0006-0000-0000-0000F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2" authorId="0" shapeId="0" xr:uid="{00000000-0006-0000-0000-0000F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2" authorId="0" shapeId="0" xr:uid="{00000000-0006-0000-0000-0000F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3" authorId="0" shapeId="0" xr:uid="{00000000-0006-0000-0000-0000F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3" authorId="0" shapeId="0" xr:uid="{00000000-0006-0000-0000-0000F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4" authorId="0" shapeId="0" xr:uid="{00000000-0006-0000-0000-0000F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4" authorId="0" shapeId="0" xr:uid="{00000000-0006-0000-0000-0000F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5" authorId="0" shapeId="0" xr:uid="{00000000-0006-0000-0000-0000F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5" authorId="0" shapeId="0" xr:uid="{00000000-0006-0000-0000-0000F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6" authorId="0" shapeId="0" xr:uid="{00000000-0006-0000-0000-0000F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6" authorId="0" shapeId="0" xr:uid="{00000000-0006-0000-0000-0000F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7" authorId="0" shapeId="0" xr:uid="{00000000-0006-0000-0000-0000F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7" authorId="0" shapeId="0" xr:uid="{00000000-0006-0000-0000-0000F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8" authorId="0" shapeId="0" xr:uid="{00000000-0006-0000-0000-0000F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8" authorId="0" shapeId="0" xr:uid="{00000000-0006-0000-0000-00000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9" authorId="0" shapeId="0" xr:uid="{00000000-0006-0000-0000-00000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9" authorId="0" shapeId="0" xr:uid="{00000000-0006-0000-0000-00000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0" authorId="0" shapeId="0" xr:uid="{00000000-0006-0000-0000-00000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0" authorId="0" shapeId="0" xr:uid="{00000000-0006-0000-0000-00000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1" authorId="0" shapeId="0" xr:uid="{00000000-0006-0000-0000-00000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1" authorId="0" shapeId="0" xr:uid="{00000000-0006-0000-0000-00000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2" authorId="0" shapeId="0" xr:uid="{00000000-0006-0000-0000-00000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2" authorId="0" shapeId="0" xr:uid="{00000000-0006-0000-0000-00000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3" authorId="0" shapeId="0" xr:uid="{00000000-0006-0000-0000-00000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3" authorId="0" shapeId="0" xr:uid="{00000000-0006-0000-0000-00000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4" authorId="0" shapeId="0" xr:uid="{00000000-0006-0000-0000-00000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4" authorId="0" shapeId="0" xr:uid="{00000000-0006-0000-0000-00000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5" authorId="0" shapeId="0" xr:uid="{00000000-0006-0000-0000-00000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5" authorId="0" shapeId="0" xr:uid="{00000000-0006-0000-0000-00000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6" authorId="0" shapeId="0" xr:uid="{00000000-0006-0000-0000-00000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6" authorId="0" shapeId="0" xr:uid="{00000000-0006-0000-0000-00001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7" authorId="0" shapeId="0" xr:uid="{00000000-0006-0000-0000-00001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7" authorId="0" shapeId="0" xr:uid="{00000000-0006-0000-0000-00001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8" authorId="0" shapeId="0" xr:uid="{00000000-0006-0000-0000-00001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8" authorId="0" shapeId="0" xr:uid="{00000000-0006-0000-0000-00001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9" authorId="0" shapeId="0" xr:uid="{00000000-0006-0000-0000-00001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9" authorId="0" shapeId="0" xr:uid="{00000000-0006-0000-0000-00001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0" authorId="0" shapeId="0" xr:uid="{00000000-0006-0000-0000-00001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0" authorId="0" shapeId="0" xr:uid="{00000000-0006-0000-0000-00001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1" authorId="0" shapeId="0" xr:uid="{00000000-0006-0000-0000-00001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1" authorId="0" shapeId="0" xr:uid="{00000000-0006-0000-0000-00001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2" authorId="0" shapeId="0" xr:uid="{00000000-0006-0000-0000-00001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2" authorId="0" shapeId="0" xr:uid="{00000000-0006-0000-0000-00001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3" authorId="0" shapeId="0" xr:uid="{00000000-0006-0000-0000-00001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3" authorId="0" shapeId="0" xr:uid="{00000000-0006-0000-0000-00001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4" authorId="0" shapeId="0" xr:uid="{00000000-0006-0000-0000-00001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4" authorId="0" shapeId="0" xr:uid="{00000000-0006-0000-0000-00002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5" authorId="0" shapeId="0" xr:uid="{00000000-0006-0000-0000-00002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5" authorId="0" shapeId="0" xr:uid="{00000000-0006-0000-0000-00002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6" authorId="0" shapeId="0" xr:uid="{00000000-0006-0000-0000-00002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6" authorId="0" shapeId="0" xr:uid="{00000000-0006-0000-0000-00002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7" authorId="0" shapeId="0" xr:uid="{00000000-0006-0000-0000-00002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7" authorId="0" shapeId="0" xr:uid="{00000000-0006-0000-0000-00002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8" authorId="0" shapeId="0" xr:uid="{00000000-0006-0000-0000-00002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8" authorId="0" shapeId="0" xr:uid="{00000000-0006-0000-0000-00002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9" authorId="0" shapeId="0" xr:uid="{00000000-0006-0000-0000-00002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9" authorId="0" shapeId="0" xr:uid="{00000000-0006-0000-0000-00002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0" authorId="0" shapeId="0" xr:uid="{00000000-0006-0000-0000-00002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0" authorId="0" shapeId="0" xr:uid="{00000000-0006-0000-0000-00002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1" authorId="0" shapeId="0" xr:uid="{00000000-0006-0000-0000-00002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1" authorId="0" shapeId="0" xr:uid="{00000000-0006-0000-0000-00002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2" authorId="0" shapeId="0" xr:uid="{00000000-0006-0000-0000-00002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2" authorId="0" shapeId="0" xr:uid="{00000000-0006-0000-0000-00003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3" authorId="0" shapeId="0" xr:uid="{00000000-0006-0000-0000-00003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3" authorId="0" shapeId="0" xr:uid="{00000000-0006-0000-0000-00003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4" authorId="0" shapeId="0" xr:uid="{00000000-0006-0000-0000-00003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4" authorId="0" shapeId="0" xr:uid="{00000000-0006-0000-0000-00003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5" authorId="0" shapeId="0" xr:uid="{00000000-0006-0000-0000-00003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5" authorId="0" shapeId="0" xr:uid="{00000000-0006-0000-0000-00003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6" authorId="0" shapeId="0" xr:uid="{00000000-0006-0000-0000-00003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6" authorId="0" shapeId="0" xr:uid="{00000000-0006-0000-0000-00003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7" authorId="0" shapeId="0" xr:uid="{00000000-0006-0000-0000-00003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7" authorId="0" shapeId="0" xr:uid="{00000000-0006-0000-0000-00003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8" authorId="0" shapeId="0" xr:uid="{00000000-0006-0000-0000-00003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8" authorId="0" shapeId="0" xr:uid="{00000000-0006-0000-0000-00003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9" authorId="0" shapeId="0" xr:uid="{00000000-0006-0000-0000-00003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9" authorId="0" shapeId="0" xr:uid="{00000000-0006-0000-0000-00003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0" authorId="0" shapeId="0" xr:uid="{00000000-0006-0000-0000-00003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0" authorId="0" shapeId="0" xr:uid="{00000000-0006-0000-0000-00004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1" authorId="0" shapeId="0" xr:uid="{00000000-0006-0000-0000-00004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1" authorId="0" shapeId="0" xr:uid="{00000000-0006-0000-0000-00004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2" authorId="0" shapeId="0" xr:uid="{00000000-0006-0000-0000-00004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2" authorId="0" shapeId="0" xr:uid="{00000000-0006-0000-0000-00004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3" authorId="0" shapeId="0" xr:uid="{00000000-0006-0000-0000-00004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3" authorId="0" shapeId="0" xr:uid="{00000000-0006-0000-0000-00004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4" authorId="0" shapeId="0" xr:uid="{00000000-0006-0000-0000-00004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4" authorId="0" shapeId="0" xr:uid="{00000000-0006-0000-0000-00004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5" authorId="0" shapeId="0" xr:uid="{00000000-0006-0000-0000-00004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5" authorId="0" shapeId="0" xr:uid="{00000000-0006-0000-0000-00004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6" authorId="0" shapeId="0" xr:uid="{00000000-0006-0000-0000-00004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6" authorId="0" shapeId="0" xr:uid="{00000000-0006-0000-0000-00004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7" authorId="0" shapeId="0" xr:uid="{00000000-0006-0000-0000-00004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7" authorId="0" shapeId="0" xr:uid="{00000000-0006-0000-0000-00004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8" authorId="0" shapeId="0" xr:uid="{00000000-0006-0000-0000-00004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8" authorId="0" shapeId="0" xr:uid="{00000000-0006-0000-0000-00005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9" authorId="0" shapeId="0" xr:uid="{00000000-0006-0000-0000-00005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9" authorId="0" shapeId="0" xr:uid="{00000000-0006-0000-0000-00005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0" authorId="0" shapeId="0" xr:uid="{00000000-0006-0000-0000-00005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0" authorId="0" shapeId="0" xr:uid="{00000000-0006-0000-0000-00005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1" authorId="0" shapeId="0" xr:uid="{00000000-0006-0000-0000-00005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1" authorId="0" shapeId="0" xr:uid="{00000000-0006-0000-0000-00005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2" authorId="0" shapeId="0" xr:uid="{00000000-0006-0000-0000-00005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2" authorId="0" shapeId="0" xr:uid="{00000000-0006-0000-0000-00005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3" authorId="0" shapeId="0" xr:uid="{00000000-0006-0000-0000-00005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3" authorId="0" shapeId="0" xr:uid="{00000000-0006-0000-0000-00005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4" authorId="0" shapeId="0" xr:uid="{00000000-0006-0000-0000-00005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4" authorId="0" shapeId="0" xr:uid="{00000000-0006-0000-0000-00005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5" authorId="0" shapeId="0" xr:uid="{00000000-0006-0000-0000-00005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5" authorId="0" shapeId="0" xr:uid="{00000000-0006-0000-0000-00005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6" authorId="0" shapeId="0" xr:uid="{00000000-0006-0000-0000-00005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6" authorId="0" shapeId="0" xr:uid="{00000000-0006-0000-0000-00006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7" authorId="0" shapeId="0" xr:uid="{00000000-0006-0000-0000-00006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7" authorId="0" shapeId="0" xr:uid="{00000000-0006-0000-0000-00006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8" authorId="0" shapeId="0" xr:uid="{00000000-0006-0000-0000-00006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8" authorId="0" shapeId="0" xr:uid="{00000000-0006-0000-0000-00006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9" authorId="0" shapeId="0" xr:uid="{00000000-0006-0000-0000-00006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9" authorId="0" shapeId="0" xr:uid="{00000000-0006-0000-0000-00006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0" authorId="0" shapeId="0" xr:uid="{00000000-0006-0000-0000-00006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0" authorId="0" shapeId="0" xr:uid="{00000000-0006-0000-0000-00006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1" authorId="0" shapeId="0" xr:uid="{00000000-0006-0000-0000-00006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1" authorId="0" shapeId="0" xr:uid="{00000000-0006-0000-0000-00006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2" authorId="0" shapeId="0" xr:uid="{00000000-0006-0000-0000-00006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2" authorId="0" shapeId="0" xr:uid="{00000000-0006-0000-0000-00006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3" authorId="0" shapeId="0" xr:uid="{00000000-0006-0000-0000-00006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3" authorId="0" shapeId="0" xr:uid="{00000000-0006-0000-0000-00006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4" authorId="0" shapeId="0" xr:uid="{00000000-0006-0000-0000-00006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4" authorId="0" shapeId="0" xr:uid="{00000000-0006-0000-0000-00007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5" authorId="0" shapeId="0" xr:uid="{00000000-0006-0000-0000-00007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5" authorId="0" shapeId="0" xr:uid="{00000000-0006-0000-0000-00007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6" authorId="0" shapeId="0" xr:uid="{00000000-0006-0000-0000-00007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6" authorId="0" shapeId="0" xr:uid="{00000000-0006-0000-0000-00007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7" authorId="0" shapeId="0" xr:uid="{00000000-0006-0000-0000-00007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7" authorId="0" shapeId="0" xr:uid="{00000000-0006-0000-0000-00007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8" authorId="0" shapeId="0" xr:uid="{00000000-0006-0000-0000-00007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8" authorId="0" shapeId="0" xr:uid="{00000000-0006-0000-0000-00007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9" authorId="0" shapeId="0" xr:uid="{00000000-0006-0000-0000-00007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9" authorId="0" shapeId="0" xr:uid="{00000000-0006-0000-0000-00007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0" authorId="0" shapeId="0" xr:uid="{00000000-0006-0000-0000-00007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0" authorId="0" shapeId="0" xr:uid="{00000000-0006-0000-0000-00007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1" authorId="0" shapeId="0" xr:uid="{00000000-0006-0000-0000-00007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1" authorId="0" shapeId="0" xr:uid="{00000000-0006-0000-0000-00007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2" authorId="0" shapeId="0" xr:uid="{00000000-0006-0000-0000-00007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2" authorId="0" shapeId="0" xr:uid="{00000000-0006-0000-0000-00008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3" authorId="0" shapeId="0" xr:uid="{00000000-0006-0000-0000-00008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3" authorId="0" shapeId="0" xr:uid="{00000000-0006-0000-0000-00008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4" authorId="0" shapeId="0" xr:uid="{00000000-0006-0000-0000-00008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4" authorId="0" shapeId="0" xr:uid="{00000000-0006-0000-0000-00008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5" authorId="0" shapeId="0" xr:uid="{00000000-0006-0000-0000-00008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5" authorId="0" shapeId="0" xr:uid="{00000000-0006-0000-0000-00008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6" authorId="0" shapeId="0" xr:uid="{00000000-0006-0000-0000-00008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6" authorId="0" shapeId="0" xr:uid="{00000000-0006-0000-0000-00008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7" authorId="0" shapeId="0" xr:uid="{00000000-0006-0000-0000-00008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7" authorId="0" shapeId="0" xr:uid="{00000000-0006-0000-0000-00008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8" authorId="0" shapeId="0" xr:uid="{00000000-0006-0000-0000-00008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8" authorId="0" shapeId="0" xr:uid="{00000000-0006-0000-0000-00008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9" authorId="0" shapeId="0" xr:uid="{00000000-0006-0000-0000-00008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9" authorId="0" shapeId="0" xr:uid="{00000000-0006-0000-0000-00008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0" authorId="0" shapeId="0" xr:uid="{00000000-0006-0000-0000-00008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0" authorId="0" shapeId="0" xr:uid="{00000000-0006-0000-0000-00009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1" authorId="0" shapeId="0" xr:uid="{00000000-0006-0000-0000-00009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1" authorId="0" shapeId="0" xr:uid="{00000000-0006-0000-0000-00009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2" authorId="0" shapeId="0" xr:uid="{00000000-0006-0000-0000-00009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2" authorId="0" shapeId="0" xr:uid="{00000000-0006-0000-0000-00009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3" authorId="0" shapeId="0" xr:uid="{00000000-0006-0000-0000-00009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3" authorId="0" shapeId="0" xr:uid="{00000000-0006-0000-0000-00009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4" authorId="0" shapeId="0" xr:uid="{00000000-0006-0000-0000-00009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4" authorId="0" shapeId="0" xr:uid="{00000000-0006-0000-0000-00009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5" authorId="0" shapeId="0" xr:uid="{00000000-0006-0000-0000-00009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5" authorId="0" shapeId="0" xr:uid="{00000000-0006-0000-0000-00009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6" authorId="0" shapeId="0" xr:uid="{00000000-0006-0000-0000-00009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6" authorId="0" shapeId="0" xr:uid="{00000000-0006-0000-0000-00009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7" authorId="0" shapeId="0" xr:uid="{00000000-0006-0000-0000-00009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7" authorId="0" shapeId="0" xr:uid="{00000000-0006-0000-0000-00009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8" authorId="0" shapeId="0" xr:uid="{00000000-0006-0000-0000-00009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8" authorId="0" shapeId="0" xr:uid="{00000000-0006-0000-0000-0000A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9" authorId="0" shapeId="0" xr:uid="{00000000-0006-0000-0000-0000A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9" authorId="0" shapeId="0" xr:uid="{00000000-0006-0000-0000-0000A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0" authorId="0" shapeId="0" xr:uid="{00000000-0006-0000-0000-0000A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0" authorId="0" shapeId="0" xr:uid="{00000000-0006-0000-0000-0000A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1" authorId="0" shapeId="0" xr:uid="{00000000-0006-0000-0000-0000A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1" authorId="0" shapeId="0" xr:uid="{00000000-0006-0000-0000-0000A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2" authorId="0" shapeId="0" xr:uid="{00000000-0006-0000-0000-0000A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2" authorId="0" shapeId="0" xr:uid="{00000000-0006-0000-0000-0000A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3" authorId="0" shapeId="0" xr:uid="{00000000-0006-0000-0000-0000A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3" authorId="0" shapeId="0" xr:uid="{00000000-0006-0000-0000-0000A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4" authorId="0" shapeId="0" xr:uid="{00000000-0006-0000-0000-0000A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4" authorId="0" shapeId="0" xr:uid="{00000000-0006-0000-0000-0000A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5" authorId="0" shapeId="0" xr:uid="{00000000-0006-0000-0000-0000A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5" authorId="0" shapeId="0" xr:uid="{00000000-0006-0000-0000-0000A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6" authorId="0" shapeId="0" xr:uid="{00000000-0006-0000-0000-0000A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6" authorId="0" shapeId="0" xr:uid="{00000000-0006-0000-0000-0000B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7" authorId="0" shapeId="0" xr:uid="{00000000-0006-0000-0000-0000B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7" authorId="0" shapeId="0" xr:uid="{00000000-0006-0000-0000-0000B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8" authorId="0" shapeId="0" xr:uid="{00000000-0006-0000-0000-0000B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8" authorId="0" shapeId="0" xr:uid="{00000000-0006-0000-0000-0000B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9" authorId="0" shapeId="0" xr:uid="{00000000-0006-0000-0000-0000B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9" authorId="0" shapeId="0" xr:uid="{00000000-0006-0000-0000-0000B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0" authorId="0" shapeId="0" xr:uid="{00000000-0006-0000-0000-0000B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0" authorId="0" shapeId="0" xr:uid="{00000000-0006-0000-0000-0000B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1" authorId="0" shapeId="0" xr:uid="{00000000-0006-0000-0000-0000B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1" authorId="0" shapeId="0" xr:uid="{00000000-0006-0000-0000-0000B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2" authorId="0" shapeId="0" xr:uid="{00000000-0006-0000-0000-0000B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2" authorId="0" shapeId="0" xr:uid="{00000000-0006-0000-0000-0000B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3" authorId="0" shapeId="0" xr:uid="{00000000-0006-0000-0000-0000B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3" authorId="0" shapeId="0" xr:uid="{00000000-0006-0000-0000-0000B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4" authorId="0" shapeId="0" xr:uid="{00000000-0006-0000-0000-0000B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4" authorId="0" shapeId="0" xr:uid="{00000000-0006-0000-0000-0000C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5" authorId="0" shapeId="0" xr:uid="{00000000-0006-0000-0000-0000C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5" authorId="0" shapeId="0" xr:uid="{00000000-0006-0000-0000-0000C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6" authorId="0" shapeId="0" xr:uid="{00000000-0006-0000-0000-0000C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6" authorId="0" shapeId="0" xr:uid="{00000000-0006-0000-0000-0000C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7" authorId="0" shapeId="0" xr:uid="{00000000-0006-0000-0000-0000C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7" authorId="0" shapeId="0" xr:uid="{00000000-0006-0000-0000-0000C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8" authorId="0" shapeId="0" xr:uid="{00000000-0006-0000-0000-0000C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8" authorId="0" shapeId="0" xr:uid="{00000000-0006-0000-0000-0000C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9" authorId="0" shapeId="0" xr:uid="{00000000-0006-0000-0000-0000C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9" authorId="0" shapeId="0" xr:uid="{00000000-0006-0000-0000-0000C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60" authorId="0" shapeId="0" xr:uid="{00000000-0006-0000-0000-0000C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60" authorId="0" shapeId="0" xr:uid="{00000000-0006-0000-0000-0000C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61" authorId="0" shapeId="0" xr:uid="{00000000-0006-0000-0000-0000C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61" authorId="0" shapeId="0" xr:uid="{00000000-0006-0000-0000-0000C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<sst xmlns="http://schemas.openxmlformats.org/spreadsheetml/2006/main" count="2331" uniqueCount="347">
  <si>
    <t>Mandatory</t>
  </si>
  <si>
    <t>Auto-generated</t>
  </si>
  <si>
    <t>Mandatory if highlighted in column 'C'</t>
  </si>
  <si>
    <t>Fill out only if column 'I' = Multiple</t>
  </si>
  <si>
    <t>Optional</t>
  </si>
  <si>
    <t>Trade Type</t>
  </si>
  <si>
    <t>Tariff Category</t>
  </si>
  <si>
    <t>Tariff Description (Standardized)</t>
  </si>
  <si>
    <t>Tariff Description (Non-standardized/Misc)</t>
  </si>
  <si>
    <t>Tariff Code</t>
  </si>
  <si>
    <t>UOM</t>
  </si>
  <si>
    <t>Contr Size</t>
  </si>
  <si>
    <t>Cargo Type</t>
  </si>
  <si>
    <t>Slabs 
Single/Multiple</t>
  </si>
  <si>
    <t>Slab variable description</t>
  </si>
  <si>
    <t>Slab 
From</t>
  </si>
  <si>
    <t xml:space="preserve">Slab
To </t>
  </si>
  <si>
    <t>Currency</t>
  </si>
  <si>
    <t>Rate</t>
  </si>
  <si>
    <t>VAT Applicable</t>
  </si>
  <si>
    <t>VAT %age</t>
  </si>
  <si>
    <t>Valid From</t>
  </si>
  <si>
    <t>Valid To</t>
  </si>
  <si>
    <t>Remarks (free text)</t>
  </si>
  <si>
    <t xml:space="preserve"> </t>
  </si>
  <si>
    <t>Tariff (incl. Misc) + description</t>
  </si>
  <si>
    <t>UOM mapping to Tariff Category</t>
  </si>
  <si>
    <t>SLAB mapping to UOM</t>
  </si>
  <si>
    <t>Cargo type mapping to UOM</t>
  </si>
  <si>
    <t>Container size mapping to UOM</t>
  </si>
  <si>
    <t>Slab from/to mapping to Slab</t>
  </si>
  <si>
    <t>Trade Type code</t>
  </si>
  <si>
    <t>Trade Type Description</t>
  </si>
  <si>
    <t>Tariff</t>
  </si>
  <si>
    <t>Tariff description</t>
  </si>
  <si>
    <t>Per Container</t>
  </si>
  <si>
    <t>Per Document</t>
  </si>
  <si>
    <t>Per Container/Day</t>
  </si>
  <si>
    <t>Per Seal</t>
  </si>
  <si>
    <t>Single</t>
  </si>
  <si>
    <t>Multiple</t>
  </si>
  <si>
    <t>I</t>
  </si>
  <si>
    <t>Import</t>
  </si>
  <si>
    <t>Mandatory manual description: Insert in column "D"</t>
  </si>
  <si>
    <t xml:space="preserve">All UOM options </t>
  </si>
  <si>
    <t>E</t>
  </si>
  <si>
    <t>Export</t>
  </si>
  <si>
    <t>BOL - B/L amendment fee</t>
  </si>
  <si>
    <t>Bill of Lading amendment charge</t>
  </si>
  <si>
    <t>BOL - B/L fee</t>
  </si>
  <si>
    <t>Bill of Lading issuance charge</t>
  </si>
  <si>
    <t>BOL - Miscellaneous</t>
  </si>
  <si>
    <t>Tariff Slabs</t>
  </si>
  <si>
    <t>BOL - Switch B/L fee</t>
  </si>
  <si>
    <t>Switch Bill of Lading charge</t>
  </si>
  <si>
    <t>Tariff Slab Code</t>
  </si>
  <si>
    <t>Tariff Slab Description</t>
  </si>
  <si>
    <t>CUSTOMS - Customs clearance/ brokerage fees</t>
  </si>
  <si>
    <t>Customs clearance/ brokerage fees</t>
  </si>
  <si>
    <t>S</t>
  </si>
  <si>
    <t>CUSTOMS - Customs inspection fees</t>
  </si>
  <si>
    <t>Customs inspection fees (Import &amp; Export)</t>
  </si>
  <si>
    <t>M</t>
  </si>
  <si>
    <t>Dubai Municipality Product Registration Fees (Montaji)</t>
  </si>
  <si>
    <t>DC - Dubai Chamber of Commerce attestation &amp; certifications</t>
  </si>
  <si>
    <t>Dubai Chamber of Commerce attestation &amp; certifications</t>
  </si>
  <si>
    <t>DM - Dubai Municipality Permits and Inspections</t>
  </si>
  <si>
    <t>Dubai Municipality Permits and Inspections</t>
  </si>
  <si>
    <t>DO - D/O fee</t>
  </si>
  <si>
    <t>Delivery Order issuance Charge</t>
  </si>
  <si>
    <t>UOM Code</t>
  </si>
  <si>
    <t>UOM Description</t>
  </si>
  <si>
    <t>DO - Miscellaneous</t>
  </si>
  <si>
    <t>PC</t>
  </si>
  <si>
    <t>LD - Demurrage/Detention charge</t>
  </si>
  <si>
    <t>Container Line Demurrage / Detention charge</t>
  </si>
  <si>
    <t>PCD</t>
  </si>
  <si>
    <t>PD</t>
  </si>
  <si>
    <t>MOCCAE - MOCCAE clearances</t>
  </si>
  <si>
    <t>MOCCAE clearances (Ministry of Climate Change and Environment)</t>
  </si>
  <si>
    <t>PS</t>
  </si>
  <si>
    <t>MOH - Ministry of Health MOH Permit and Approvals</t>
  </si>
  <si>
    <t>Ministry of Health MOH Permit and Approvals</t>
  </si>
  <si>
    <t>SEAL - Seal charge</t>
  </si>
  <si>
    <t>Container Seal charge</t>
  </si>
  <si>
    <t>SERVICE - Miscellaneous</t>
  </si>
  <si>
    <t>Container size</t>
  </si>
  <si>
    <t>SERVICE - Overweight surcharge</t>
  </si>
  <si>
    <t>Container overweight surcharge</t>
  </si>
  <si>
    <t>20_ftr</t>
  </si>
  <si>
    <t>SERVICE - Use of special gear surcharge</t>
  </si>
  <si>
    <t>Special gear surcharge</t>
  </si>
  <si>
    <t>40_ftr</t>
  </si>
  <si>
    <t>SERVICE - Weighment at port charge</t>
  </si>
  <si>
    <t xml:space="preserve">Container weighment charge </t>
  </si>
  <si>
    <t>45_ftr</t>
  </si>
  <si>
    <t>SHIFT - Inter terminal transfer charge</t>
  </si>
  <si>
    <t xml:space="preserve">Charge for Inter-Terminal transfer of Containers </t>
  </si>
  <si>
    <t>All</t>
  </si>
  <si>
    <t>All - Any container size</t>
  </si>
  <si>
    <t>SHIFT - Lift on – lift off charge (TLUC)</t>
  </si>
  <si>
    <t>Charge for Loading  and Unloading containers  To / From Trucks within Port</t>
  </si>
  <si>
    <t>SHIFT - Miscellaneous</t>
  </si>
  <si>
    <t>THC - Terminal handling charge</t>
  </si>
  <si>
    <t>Cargo type</t>
  </si>
  <si>
    <t>DRY</t>
  </si>
  <si>
    <t>Dry - general/FAK</t>
  </si>
  <si>
    <t>REEFER</t>
  </si>
  <si>
    <t>Reefer</t>
  </si>
  <si>
    <t>HAZ</t>
  </si>
  <si>
    <t>Hazardous</t>
  </si>
  <si>
    <t>OOG</t>
  </si>
  <si>
    <t>Out-of-gauge</t>
  </si>
  <si>
    <t>OTHERS</t>
  </si>
  <si>
    <t>Misc</t>
  </si>
  <si>
    <t>Currency types</t>
  </si>
  <si>
    <t>AED</t>
  </si>
  <si>
    <t>USD</t>
  </si>
  <si>
    <t>VAT types</t>
  </si>
  <si>
    <t>Percentage</t>
  </si>
  <si>
    <t>EXEMPT</t>
  </si>
  <si>
    <t>Exempted</t>
  </si>
  <si>
    <t>ZERO</t>
  </si>
  <si>
    <t>Zero rated</t>
  </si>
  <si>
    <t>STD</t>
  </si>
  <si>
    <t>Standard rated</t>
  </si>
  <si>
    <t>Slab variable</t>
  </si>
  <si>
    <t>Slab variable code</t>
  </si>
  <si>
    <t>UOM Description Multiple</t>
  </si>
  <si>
    <t>UOM Description Single</t>
  </si>
  <si>
    <t>PC_SLAB</t>
  </si>
  <si>
    <t>PDAY</t>
  </si>
  <si>
    <t>Per Day</t>
  </si>
  <si>
    <t>DM - Dubai Municipality Product Registration Fees</t>
  </si>
  <si>
    <t>MISC - Any sea container charge not within standardized tariff categories</t>
  </si>
  <si>
    <t>Mandatory (Numeric value)</t>
  </si>
  <si>
    <t>ADMIN - Miscellaneous (Any documentation fee e.g. manual doc fee / certificate issuance fee / amendments fee etc.)</t>
  </si>
  <si>
    <t>SERVICE - Monitoring charge</t>
  </si>
  <si>
    <t>Container monitoring / inspection charge (e.g. reefer/ hazardous)</t>
  </si>
  <si>
    <t>Terminal Handling Charge at Port</t>
  </si>
  <si>
    <t>Per Freight Ton</t>
  </si>
  <si>
    <t>PFRT</t>
  </si>
  <si>
    <t>LCL Handling</t>
  </si>
  <si>
    <t>LCL Cargo Handling Charge</t>
  </si>
  <si>
    <t>LCL Storage Covered</t>
  </si>
  <si>
    <t>LCL Storage Open</t>
  </si>
  <si>
    <t>Per Freight Ton/Day</t>
  </si>
  <si>
    <t xml:space="preserve">LCL Cargo Covered storage charge </t>
  </si>
  <si>
    <t xml:space="preserve">LCL Cargo Open Storage charge </t>
  </si>
  <si>
    <t>PFRTD</t>
  </si>
  <si>
    <t>LCL Miscellaneous Charges</t>
  </si>
  <si>
    <t>PFRT_SLAB</t>
  </si>
  <si>
    <t>NA</t>
  </si>
  <si>
    <t>N/A</t>
  </si>
  <si>
    <t>ZERO RATED</t>
  </si>
  <si>
    <t>Service charges for Container Inspection</t>
  </si>
  <si>
    <t>Dubai Trade processing charges</t>
  </si>
  <si>
    <t>Serviceg Fee for inspection with Dubai Customs</t>
  </si>
  <si>
    <t>NOC issued service charge</t>
  </si>
  <si>
    <t>Delivery Order duplicate</t>
  </si>
  <si>
    <t>Code Renewal Service Charge</t>
  </si>
  <si>
    <t>MOFADEF Service Charge</t>
  </si>
  <si>
    <t>Handling Fee</t>
  </si>
  <si>
    <t>Open Top - Special equipment handling</t>
  </si>
  <si>
    <t>Clearing based on copy documents</t>
  </si>
  <si>
    <t>Import Code Creation</t>
  </si>
  <si>
    <t>Import Code Renewal</t>
  </si>
  <si>
    <t>Municipality Approvals</t>
  </si>
  <si>
    <t>FOOD IMPORT CREATING REQUEST</t>
  </si>
  <si>
    <t xml:space="preserve">Standing Guarantee Service charges </t>
  </si>
  <si>
    <t>Based On Duty Deposit Value 2% service charges to customer</t>
  </si>
  <si>
    <t>Based on Shipping line cost billed to customer</t>
  </si>
  <si>
    <t>transfer of ownersip service charges</t>
  </si>
  <si>
    <t>Based On number of Customs Declaration passed under our name</t>
  </si>
  <si>
    <t>Container Cleaning charges</t>
  </si>
  <si>
    <t xml:space="preserve">LABOUR CHARGES </t>
  </si>
  <si>
    <t xml:space="preserve">Scope of Work Consumptions  Billed to customer </t>
  </si>
  <si>
    <t>Based On Carrier will charge to consignee</t>
  </si>
  <si>
    <t xml:space="preserve">pallet service cost </t>
  </si>
  <si>
    <t>Based on Cargo size will charge to customer</t>
  </si>
  <si>
    <t>BL EXCHANGE</t>
  </si>
  <si>
    <t>DESTHCF1</t>
  </si>
  <si>
    <t>DESTHCF2</t>
  </si>
  <si>
    <t>DESTHCF4</t>
  </si>
  <si>
    <t>DESTHCF5</t>
  </si>
  <si>
    <t>DESTHCF7</t>
  </si>
  <si>
    <t>DESTHCF8</t>
  </si>
  <si>
    <t>DESTHCF10</t>
  </si>
  <si>
    <t>DESTHCF11</t>
  </si>
  <si>
    <t>DESTHCF13</t>
  </si>
  <si>
    <t>DESTHCF14</t>
  </si>
  <si>
    <t>DESTHCF16</t>
  </si>
  <si>
    <t>DESTHCF17</t>
  </si>
  <si>
    <t>DESTHCF19</t>
  </si>
  <si>
    <t>DESTHCF20</t>
  </si>
  <si>
    <t>DESTHCF22</t>
  </si>
  <si>
    <t>DESTHCF23</t>
  </si>
  <si>
    <t>DESTHCF25</t>
  </si>
  <si>
    <t>DESTHCF26</t>
  </si>
  <si>
    <t>DESTHCF28</t>
  </si>
  <si>
    <t>DESTHCF29</t>
  </si>
  <si>
    <t>DESTHCF31</t>
  </si>
  <si>
    <t>DESTHCF32</t>
  </si>
  <si>
    <t>DESTHCF33</t>
  </si>
  <si>
    <t>DESTHCF34</t>
  </si>
  <si>
    <t>DESTHCF36</t>
  </si>
  <si>
    <t>DESTHCF37</t>
  </si>
  <si>
    <t>DESTHCF39</t>
  </si>
  <si>
    <t>DESTHCF40</t>
  </si>
  <si>
    <t>DESTHCF42</t>
  </si>
  <si>
    <t>DESTHCF43</t>
  </si>
  <si>
    <t>DOF1</t>
  </si>
  <si>
    <t>DOF2</t>
  </si>
  <si>
    <t>LOLOF1</t>
  </si>
  <si>
    <t>LOLOF2</t>
  </si>
  <si>
    <t>LOLOF4</t>
  </si>
  <si>
    <t>LOLOF5</t>
  </si>
  <si>
    <t>LOLOF7</t>
  </si>
  <si>
    <t>LOLOF8</t>
  </si>
  <si>
    <t>LOLOF10</t>
  </si>
  <si>
    <t>LOLOF11</t>
  </si>
  <si>
    <t>LOLOF13</t>
  </si>
  <si>
    <t>LOLOF14</t>
  </si>
  <si>
    <t>LOLOF16</t>
  </si>
  <si>
    <t>LOLOF17</t>
  </si>
  <si>
    <t>LOLOF19</t>
  </si>
  <si>
    <t>LOLOF20</t>
  </si>
  <si>
    <t>LOLOF22</t>
  </si>
  <si>
    <t>LOLOF23</t>
  </si>
  <si>
    <t>LOLOF25</t>
  </si>
  <si>
    <t>LOLOF26</t>
  </si>
  <si>
    <t>LOLOF28</t>
  </si>
  <si>
    <t>LOLOF29</t>
  </si>
  <si>
    <t>LINCHAF1</t>
  </si>
  <si>
    <t>LINCHAF2</t>
  </si>
  <si>
    <t>INSPF1</t>
  </si>
  <si>
    <t>ISPSF1</t>
  </si>
  <si>
    <t>CMFF1</t>
  </si>
  <si>
    <t>CMFF2</t>
  </si>
  <si>
    <t>CMFF3</t>
  </si>
  <si>
    <t>CMFF4</t>
  </si>
  <si>
    <t>SWITCHF1</t>
  </si>
  <si>
    <t>SWITCHF2</t>
  </si>
  <si>
    <t>AMENDF1</t>
  </si>
  <si>
    <t>AMENDF2</t>
  </si>
  <si>
    <t>CLRF1</t>
  </si>
  <si>
    <t>CLRF2</t>
  </si>
  <si>
    <t>DPFF1</t>
  </si>
  <si>
    <t>DPFF2</t>
  </si>
  <si>
    <t>CERTOF1</t>
  </si>
  <si>
    <t>CERTOF2</t>
  </si>
  <si>
    <t>DMF1</t>
  </si>
  <si>
    <t>DMF2</t>
  </si>
  <si>
    <t>NOCF1</t>
  </si>
  <si>
    <t>NOCF2</t>
  </si>
  <si>
    <t>DOF3</t>
  </si>
  <si>
    <t>DOF4</t>
  </si>
  <si>
    <t>ICREF1</t>
  </si>
  <si>
    <t>ICREF2</t>
  </si>
  <si>
    <t>MOFADPFF1</t>
  </si>
  <si>
    <t>MOFADPFF2</t>
  </si>
  <si>
    <t>DEMF1</t>
  </si>
  <si>
    <t>DEMF4</t>
  </si>
  <si>
    <t>DEMF7</t>
  </si>
  <si>
    <t>DEMF10</t>
  </si>
  <si>
    <t>DEMF13</t>
  </si>
  <si>
    <t>DEMF16</t>
  </si>
  <si>
    <t>DEMF19</t>
  </si>
  <si>
    <t>DEMF22</t>
  </si>
  <si>
    <t>DEMF25</t>
  </si>
  <si>
    <t>DEMF28</t>
  </si>
  <si>
    <t>DET1</t>
  </si>
  <si>
    <t>DET6</t>
  </si>
  <si>
    <t>DET11</t>
  </si>
  <si>
    <t>DET16</t>
  </si>
  <si>
    <t>DET21</t>
  </si>
  <si>
    <t>DET26</t>
  </si>
  <si>
    <t>DET31</t>
  </si>
  <si>
    <t>DET36</t>
  </si>
  <si>
    <t>DET41</t>
  </si>
  <si>
    <t>DET46</t>
  </si>
  <si>
    <t>BLEF1</t>
  </si>
  <si>
    <t>BLEF2</t>
  </si>
  <si>
    <t>HANF1</t>
  </si>
  <si>
    <t>HANF2</t>
  </si>
  <si>
    <t>HANF3</t>
  </si>
  <si>
    <t>HANF4</t>
  </si>
  <si>
    <t>SERVICEF1</t>
  </si>
  <si>
    <t>SERVICEF2</t>
  </si>
  <si>
    <t>DPAF1</t>
  </si>
  <si>
    <t>DPAF2</t>
  </si>
  <si>
    <t>ETCF1</t>
  </si>
  <si>
    <t>ETCF2</t>
  </si>
  <si>
    <t>ICNF1</t>
  </si>
  <si>
    <t>ICNF3</t>
  </si>
  <si>
    <t>ICNF4</t>
  </si>
  <si>
    <t>ICNF5</t>
  </si>
  <si>
    <t>ICNF6</t>
  </si>
  <si>
    <t>ICNF7</t>
  </si>
  <si>
    <t>ICNF8</t>
  </si>
  <si>
    <t>HAN5</t>
  </si>
  <si>
    <t>HAN6</t>
  </si>
  <si>
    <t>DPFFA1</t>
  </si>
  <si>
    <t>DPFFA2</t>
  </si>
  <si>
    <t>SGSCF1</t>
  </si>
  <si>
    <t>OVWHTF1</t>
  </si>
  <si>
    <t>OVWHTF2</t>
  </si>
  <si>
    <t>TOOF1</t>
  </si>
  <si>
    <t>TOOF2</t>
  </si>
  <si>
    <t>CLCF1</t>
  </si>
  <si>
    <t>LABCHGF1</t>
  </si>
  <si>
    <t>LABCHGF2</t>
  </si>
  <si>
    <t>PALLETF1</t>
  </si>
  <si>
    <t>SPLTNGF1</t>
  </si>
  <si>
    <t>DET2A</t>
  </si>
  <si>
    <t>DET7B</t>
  </si>
  <si>
    <t>DET12C</t>
  </si>
  <si>
    <t>DET17D</t>
  </si>
  <si>
    <t>DET22E</t>
  </si>
  <si>
    <t>DET27F</t>
  </si>
  <si>
    <t>DET32G</t>
  </si>
  <si>
    <t>DET37H</t>
  </si>
  <si>
    <t>DET42I</t>
  </si>
  <si>
    <t>DET47G</t>
  </si>
  <si>
    <t>DEMF2A</t>
  </si>
  <si>
    <t>DEMF5B</t>
  </si>
  <si>
    <t>DEMF7A</t>
  </si>
  <si>
    <t>DEMF10A</t>
  </si>
  <si>
    <t>DEMF13A</t>
  </si>
  <si>
    <t>DEMF16A</t>
  </si>
  <si>
    <t>DEMF19A</t>
  </si>
  <si>
    <t>DEMF22A</t>
  </si>
  <si>
    <t>DEMF25A</t>
  </si>
  <si>
    <t>DEMF28A</t>
  </si>
  <si>
    <t>DUBAICUSTOMSF1</t>
  </si>
  <si>
    <t>ICNF2A</t>
  </si>
  <si>
    <t>INSPF2B</t>
  </si>
  <si>
    <t>INSPF1A</t>
  </si>
  <si>
    <t>INSPF1C</t>
  </si>
  <si>
    <t>INSPF2D</t>
  </si>
  <si>
    <t>CUSTOMER REQUEST FOR SPLIT DO</t>
  </si>
  <si>
    <t>INTERNATIONSL SECURITY PORT SERVICE</t>
  </si>
  <si>
    <t>Token Charges For Containers</t>
  </si>
  <si>
    <t>SGSCF2A</t>
  </si>
  <si>
    <t>DUBAICUSTOMSF1A</t>
  </si>
  <si>
    <t>INSPF2BA</t>
  </si>
  <si>
    <t>ISPSFA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</si>
</sst>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12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CC"/>
      <name val="Calibri"/>
      <family val="2"/>
      <scheme val="minor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9" fontId="0" fillId="0" borderId="1" xfId="0" applyNumberFormat="1" applyBorder="1"/>
    <xf numFmtId="0" fontId="2" fillId="2" borderId="3" xfId="0" applyFont="1" applyFill="1" applyBorder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2" borderId="3" xfId="0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3" fillId="7" borderId="1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 applyProtection="1">
      <protection locked="0"/>
    </xf>
    <xf numFmtId="0" fontId="0" fillId="5" borderId="2" xfId="0" applyFill="1" applyBorder="1" applyAlignment="1" applyProtection="1">
      <alignment horizontal="center" vertical="center" wrapText="1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vertical="top"/>
      <protection locked="0"/>
    </xf>
    <xf numFmtId="15" fontId="5" fillId="3" borderId="1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5" fillId="3" borderId="0" xfId="0" applyFont="1" applyFill="1" applyProtection="1">
      <protection locked="0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3" borderId="0" xfId="0" applyFill="1"/>
    <xf numFmtId="0" fontId="9" fillId="8" borderId="1" xfId="0" applyFont="1" applyFill="1" applyBorder="1"/>
    <xf numFmtId="0" fontId="0" fillId="8" borderId="1" xfId="0" applyFill="1" applyBorder="1" applyAlignment="1">
      <alignment horizontal="center" vertical="center"/>
    </xf>
    <xf numFmtId="0" fontId="0" fillId="8" borderId="1" xfId="0" applyFill="1" applyBorder="1"/>
    <xf numFmtId="0" fontId="2" fillId="2" borderId="0" xfId="0" applyFont="1" applyFill="1"/>
    <xf numFmtId="0" fontId="9" fillId="8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3" fillId="7" borderId="2" xfId="0" applyFont="1" applyFill="1" applyBorder="1" applyAlignment="1" applyProtection="1">
      <alignment vertical="center"/>
      <protection locked="0"/>
    </xf>
    <xf numFmtId="0" fontId="0" fillId="5" borderId="2" xfId="0" applyFill="1" applyBorder="1" applyAlignment="1" applyProtection="1">
      <alignment vertical="center" wrapText="1"/>
      <protection locked="0"/>
    </xf>
    <xf numFmtId="0" fontId="3" fillId="7" borderId="1" xfId="0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3" borderId="0" xfId="0" applyFill="1" applyAlignment="1" applyProtection="1">
      <alignment horizontal="left"/>
      <protection locked="0"/>
    </xf>
    <xf numFmtId="0" fontId="5" fillId="9" borderId="1" xfId="0" applyFont="1" applyFill="1" applyBorder="1" applyProtection="1">
      <protection locked="0"/>
    </xf>
    <xf numFmtId="0" fontId="0" fillId="9" borderId="1" xfId="0" applyFill="1" applyBorder="1"/>
    <xf numFmtId="0" fontId="10" fillId="0" borderId="8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0" fillId="9" borderId="1" xfId="0" applyFill="1" applyBorder="1" applyProtection="1">
      <protection locked="0"/>
    </xf>
    <xf numFmtId="0" fontId="7" fillId="9" borderId="1" xfId="0" applyFont="1" applyFill="1" applyBorder="1" applyAlignment="1" applyProtection="1">
      <alignment horizontal="left"/>
      <protection locked="0"/>
    </xf>
    <xf numFmtId="164" fontId="5" fillId="8" borderId="1" xfId="0" applyNumberFormat="1" applyFont="1" applyFill="1" applyBorder="1" applyProtection="1">
      <protection locked="0"/>
    </xf>
    <xf numFmtId="164" fontId="6" fillId="8" borderId="1" xfId="0" applyNumberFormat="1" applyFont="1" applyFill="1" applyBorder="1" applyProtection="1">
      <protection locked="0"/>
    </xf>
  </cellXfs>
  <cellStyles count="1">
    <cellStyle name="Normal" xfId="0" builtinId="0"/>
  </cellStyles>
  <dxfs count="3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99"/>
  <sheetViews>
    <sheetView tabSelected="1" zoomScaleNormal="100" workbookViewId="0">
      <pane xSplit="3" ySplit="2" topLeftCell="N17" activePane="bottomRight" state="frozen"/>
      <selection pane="topRight" activeCell="D1" sqref="D1"/>
      <selection pane="bottomLeft" activeCell="A3" sqref="A3"/>
      <selection pane="bottomRight" activeCell="N31" sqref="N31"/>
    </sheetView>
  </sheetViews>
  <sheetFormatPr defaultColWidth="9.140625" defaultRowHeight="17.25" customHeight="1" x14ac:dyDescent="0.25"/>
  <cols>
    <col min="1" max="1" width="10.7109375" style="22" bestFit="1" customWidth="1"/>
    <col min="2" max="2" width="55.7109375" style="22" customWidth="1"/>
    <col min="3" max="3" width="39.5703125" style="40" customWidth="1"/>
    <col min="4" max="4" width="22.5703125" style="53" customWidth="1"/>
    <col min="5" max="5" width="10.7109375" style="22" bestFit="1" customWidth="1"/>
    <col min="6" max="6" width="17.5703125" style="22" bestFit="1" customWidth="1"/>
    <col min="7" max="7" width="10.5703125" style="22" bestFit="1" customWidth="1"/>
    <col min="8" max="8" width="16.7109375" style="26" bestFit="1" customWidth="1"/>
    <col min="9" max="9" width="15" style="22" bestFit="1" customWidth="1"/>
    <col min="10" max="10" width="32.5703125" style="22" customWidth="1"/>
    <col min="11" max="12" width="32.5703125" style="22" bestFit="1" customWidth="1"/>
    <col min="13" max="14" width="10.42578125" style="22" bestFit="1" customWidth="1"/>
    <col min="15" max="15" width="14.5703125" style="22" bestFit="1" customWidth="1"/>
    <col min="16" max="16" width="14.85546875" style="40" bestFit="1" customWidth="1"/>
    <col min="17" max="17" width="12.140625" style="22" bestFit="1" customWidth="1"/>
    <col min="18" max="18" width="11.42578125" style="22" bestFit="1" customWidth="1"/>
    <col min="19" max="19" width="10.42578125" style="22" bestFit="1" customWidth="1"/>
    <col min="20" max="16384" width="9.140625" style="22"/>
  </cols>
  <sheetData>
    <row r="1" spans="1:19" ht="17.25" customHeight="1" x14ac:dyDescent="0.25">
      <c r="A1" s="20" t="s">
        <v>0</v>
      </c>
      <c r="B1" s="20" t="s">
        <v>0</v>
      </c>
      <c r="C1" s="38" t="s">
        <v>1</v>
      </c>
      <c r="D1" s="49" t="s">
        <v>2</v>
      </c>
      <c r="E1" s="47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3</v>
      </c>
      <c r="K1" s="20" t="s">
        <v>3</v>
      </c>
      <c r="L1" s="20" t="s">
        <v>3</v>
      </c>
      <c r="M1" s="20" t="s">
        <v>0</v>
      </c>
      <c r="N1" s="20" t="s">
        <v>135</v>
      </c>
      <c r="O1" s="20" t="s">
        <v>0</v>
      </c>
      <c r="P1" s="38" t="s">
        <v>1</v>
      </c>
      <c r="Q1" s="20" t="s">
        <v>0</v>
      </c>
      <c r="R1" s="21" t="s">
        <v>4</v>
      </c>
      <c r="S1" s="21" t="s">
        <v>4</v>
      </c>
    </row>
    <row r="2" spans="1:19" s="26" customFormat="1" ht="42.75" customHeight="1" x14ac:dyDescent="0.25">
      <c r="A2" s="23" t="s">
        <v>5</v>
      </c>
      <c r="B2" s="23" t="s">
        <v>6</v>
      </c>
      <c r="C2" s="46" t="s">
        <v>7</v>
      </c>
      <c r="D2" s="50" t="s">
        <v>8</v>
      </c>
      <c r="E2" s="48" t="s">
        <v>9</v>
      </c>
      <c r="F2" s="24" t="s">
        <v>10</v>
      </c>
      <c r="G2" s="24" t="s">
        <v>11</v>
      </c>
      <c r="H2" s="24" t="s">
        <v>12</v>
      </c>
      <c r="I2" s="24" t="s">
        <v>13</v>
      </c>
      <c r="J2" s="24" t="s">
        <v>14</v>
      </c>
      <c r="K2" s="24" t="s">
        <v>15</v>
      </c>
      <c r="L2" s="24" t="s">
        <v>16</v>
      </c>
      <c r="M2" s="24" t="s">
        <v>17</v>
      </c>
      <c r="N2" s="24" t="s">
        <v>18</v>
      </c>
      <c r="O2" s="24" t="s">
        <v>19</v>
      </c>
      <c r="P2" s="39" t="s">
        <v>20</v>
      </c>
      <c r="Q2" s="24" t="s">
        <v>21</v>
      </c>
      <c r="R2" s="25" t="s">
        <v>22</v>
      </c>
      <c r="S2" s="25" t="s">
        <v>23</v>
      </c>
    </row>
    <row r="3" spans="1:19" ht="17.25" customHeight="1" x14ac:dyDescent="0.25">
      <c r="A3" s="27" t="s">
        <v>42</v>
      </c>
      <c r="B3" s="27" t="s">
        <v>103</v>
      </c>
      <c r="C3" s="4" t="str">
        <f>IFERROR(INDEX('Master Values'!$G$7:$G$36,MATCH('Tariff template'!B3,master_choices,0)),"")</f>
        <v>Terminal Handling Charge at Port</v>
      </c>
      <c r="D3" s="51"/>
      <c r="E3" s="28" t="s">
        <v>181</v>
      </c>
      <c r="F3" s="29" t="s">
        <v>35</v>
      </c>
      <c r="G3" s="30">
        <v>20</v>
      </c>
      <c r="H3" s="31" t="s">
        <v>106</v>
      </c>
      <c r="I3" s="29" t="s">
        <v>39</v>
      </c>
      <c r="J3" s="29"/>
      <c r="K3" s="36"/>
      <c r="L3" s="29"/>
      <c r="M3" s="29" t="s">
        <v>116</v>
      </c>
      <c r="N3" s="28">
        <v>780</v>
      </c>
      <c r="O3" s="32" t="s">
        <v>123</v>
      </c>
      <c r="P3" s="4">
        <f>IFERROR(INDEX('Master Values'!$D$52:$D$54,MATCH('Tariff template'!O3,'Master Values'!$C$53:$C$55,0)),"")</f>
        <v>0</v>
      </c>
      <c r="Q3" s="60">
        <v>45047</v>
      </c>
      <c r="R3" s="61">
        <v>45657</v>
      </c>
      <c r="S3" s="34"/>
    </row>
    <row r="4" spans="1:19" ht="17.25" customHeight="1" x14ac:dyDescent="0.25">
      <c r="A4" s="27" t="s">
        <v>42</v>
      </c>
      <c r="B4" s="27" t="s">
        <v>103</v>
      </c>
      <c r="C4" s="4" t="str">
        <f>IFERROR(INDEX('Master Values'!$G$7:$G$36,MATCH('Tariff template'!B4,master_choices,0)),"")</f>
        <v>Terminal Handling Charge at Port</v>
      </c>
      <c r="D4" s="51"/>
      <c r="E4" s="28" t="s">
        <v>182</v>
      </c>
      <c r="F4" s="29" t="s">
        <v>35</v>
      </c>
      <c r="G4" s="30">
        <v>20</v>
      </c>
      <c r="H4" s="31" t="s">
        <v>106</v>
      </c>
      <c r="I4" s="29" t="s">
        <v>40</v>
      </c>
      <c r="J4" s="29" t="s">
        <v>35</v>
      </c>
      <c r="K4" s="36">
        <v>1</v>
      </c>
      <c r="L4" s="29">
        <v>20</v>
      </c>
      <c r="M4" s="29" t="s">
        <v>116</v>
      </c>
      <c r="N4" s="28">
        <v>780</v>
      </c>
      <c r="O4" s="32" t="s">
        <v>123</v>
      </c>
      <c r="P4" s="4">
        <f>IFERROR(INDEX('Master Values'!$D$52:$D$54,MATCH('Tariff template'!O4,'Master Values'!$C$53:$C$55,0)),"")</f>
        <v>0</v>
      </c>
      <c r="Q4" s="60">
        <v>45047</v>
      </c>
      <c r="R4" s="61">
        <v>45657</v>
      </c>
      <c r="S4" s="34"/>
    </row>
    <row r="5" spans="1:19" ht="17.25" customHeight="1" x14ac:dyDescent="0.25">
      <c r="A5" s="27" t="s">
        <v>42</v>
      </c>
      <c r="B5" s="27" t="s">
        <v>103</v>
      </c>
      <c r="C5" s="4" t="str">
        <f>IFERROR(INDEX('Master Values'!$G$7:$G$36,MATCH('Tariff template'!B5,master_choices,0)),"")</f>
        <v>Terminal Handling Charge at Port</v>
      </c>
      <c r="D5" s="51"/>
      <c r="E5" s="28" t="s">
        <v>182</v>
      </c>
      <c r="F5" s="29" t="s">
        <v>35</v>
      </c>
      <c r="G5" s="30">
        <v>20</v>
      </c>
      <c r="H5" s="31" t="s">
        <v>106</v>
      </c>
      <c r="I5" s="29" t="s">
        <v>40</v>
      </c>
      <c r="J5" s="29" t="s">
        <v>35</v>
      </c>
      <c r="K5" s="36">
        <v>21</v>
      </c>
      <c r="L5" s="29">
        <v>999999</v>
      </c>
      <c r="M5" s="29" t="s">
        <v>116</v>
      </c>
      <c r="N5" s="28">
        <v>780</v>
      </c>
      <c r="O5" s="32" t="s">
        <v>123</v>
      </c>
      <c r="P5" s="4">
        <f>IFERROR(INDEX('Master Values'!$D$52:$D$54,MATCH('Tariff template'!O5,'Master Values'!$C$53:$C$55,0)),"")</f>
        <v>0</v>
      </c>
      <c r="Q5" s="60">
        <v>45047</v>
      </c>
      <c r="R5" s="61">
        <v>45657</v>
      </c>
      <c r="S5" s="34"/>
    </row>
    <row r="6" spans="1:19" ht="17.25" customHeight="1" x14ac:dyDescent="0.25">
      <c r="A6" s="27" t="s">
        <v>42</v>
      </c>
      <c r="B6" s="27" t="s">
        <v>103</v>
      </c>
      <c r="C6" s="4" t="str">
        <f>IFERROR(INDEX('Master Values'!$G$7:$G$36,MATCH('Tariff template'!B6,master_choices,0)),"")</f>
        <v>Terminal Handling Charge at Port</v>
      </c>
      <c r="D6" s="51"/>
      <c r="E6" s="28" t="s">
        <v>183</v>
      </c>
      <c r="F6" s="29" t="s">
        <v>35</v>
      </c>
      <c r="G6" s="30">
        <v>20</v>
      </c>
      <c r="H6" s="31" t="s">
        <v>108</v>
      </c>
      <c r="I6" s="29" t="s">
        <v>39</v>
      </c>
      <c r="J6" s="29"/>
      <c r="K6" s="36"/>
      <c r="L6" s="29"/>
      <c r="M6" s="29" t="s">
        <v>116</v>
      </c>
      <c r="N6" s="28">
        <v>780</v>
      </c>
      <c r="O6" s="32" t="s">
        <v>123</v>
      </c>
      <c r="P6" s="4">
        <f>IFERROR(INDEX('Master Values'!$D$52:$D$54,MATCH('Tariff template'!O6,'Master Values'!$C$53:$C$55,0)),"")</f>
        <v>0</v>
      </c>
      <c r="Q6" s="60">
        <v>45047</v>
      </c>
      <c r="R6" s="61">
        <v>45657</v>
      </c>
      <c r="S6" s="34"/>
    </row>
    <row r="7" spans="1:19" ht="17.25" customHeight="1" x14ac:dyDescent="0.25">
      <c r="A7" s="27" t="s">
        <v>42</v>
      </c>
      <c r="B7" s="27" t="s">
        <v>103</v>
      </c>
      <c r="C7" s="4" t="str">
        <f>IFERROR(INDEX('Master Values'!$G$7:$G$36,MATCH('Tariff template'!B7,master_choices,0)),"")</f>
        <v>Terminal Handling Charge at Port</v>
      </c>
      <c r="D7" s="51"/>
      <c r="E7" s="28" t="s">
        <v>184</v>
      </c>
      <c r="F7" s="29" t="s">
        <v>35</v>
      </c>
      <c r="G7" s="30">
        <v>20</v>
      </c>
      <c r="H7" s="31" t="s">
        <v>108</v>
      </c>
      <c r="I7" s="29" t="s">
        <v>40</v>
      </c>
      <c r="J7" s="29" t="s">
        <v>35</v>
      </c>
      <c r="K7" s="36">
        <v>1</v>
      </c>
      <c r="L7" s="29">
        <v>20</v>
      </c>
      <c r="M7" s="29" t="s">
        <v>116</v>
      </c>
      <c r="N7" s="28">
        <v>780</v>
      </c>
      <c r="O7" s="32" t="s">
        <v>123</v>
      </c>
      <c r="P7" s="4">
        <f>IFERROR(INDEX('Master Values'!$D$52:$D$54,MATCH('Tariff template'!O7,'Master Values'!$C$53:$C$55,0)),"")</f>
        <v>0</v>
      </c>
      <c r="Q7" s="60">
        <v>45047</v>
      </c>
      <c r="R7" s="61">
        <v>45657</v>
      </c>
      <c r="S7" s="34"/>
    </row>
    <row r="8" spans="1:19" ht="17.25" customHeight="1" x14ac:dyDescent="0.25">
      <c r="A8" s="27" t="s">
        <v>42</v>
      </c>
      <c r="B8" s="27" t="s">
        <v>103</v>
      </c>
      <c r="C8" s="4" t="str">
        <f>IFERROR(INDEX('Master Values'!$G$7:$G$36,MATCH('Tariff template'!B8,master_choices,0)),"")</f>
        <v>Terminal Handling Charge at Port</v>
      </c>
      <c r="D8" s="51"/>
      <c r="E8" s="28" t="s">
        <v>184</v>
      </c>
      <c r="F8" s="29" t="s">
        <v>35</v>
      </c>
      <c r="G8" s="30">
        <v>20</v>
      </c>
      <c r="H8" s="31" t="s">
        <v>108</v>
      </c>
      <c r="I8" s="29" t="s">
        <v>40</v>
      </c>
      <c r="J8" s="29" t="s">
        <v>35</v>
      </c>
      <c r="K8" s="36">
        <v>21</v>
      </c>
      <c r="L8" s="29">
        <v>999999</v>
      </c>
      <c r="M8" s="29" t="s">
        <v>116</v>
      </c>
      <c r="N8" s="28">
        <v>780</v>
      </c>
      <c r="O8" s="32" t="s">
        <v>123</v>
      </c>
      <c r="P8" s="4">
        <f>IFERROR(INDEX('Master Values'!$D$52:$D$54,MATCH('Tariff template'!O8,'Master Values'!$C$53:$C$55,0)),"")</f>
        <v>0</v>
      </c>
      <c r="Q8" s="60">
        <v>45047</v>
      </c>
      <c r="R8" s="61">
        <v>45657</v>
      </c>
      <c r="S8" s="34"/>
    </row>
    <row r="9" spans="1:19" ht="17.25" customHeight="1" x14ac:dyDescent="0.25">
      <c r="A9" s="27" t="s">
        <v>42</v>
      </c>
      <c r="B9" s="27" t="s">
        <v>103</v>
      </c>
      <c r="C9" s="4" t="str">
        <f>IFERROR(INDEX('Master Values'!$G$7:$G$36,MATCH('Tariff template'!B9,master_choices,0)),"")</f>
        <v>Terminal Handling Charge at Port</v>
      </c>
      <c r="D9" s="51"/>
      <c r="E9" s="28" t="s">
        <v>185</v>
      </c>
      <c r="F9" s="29" t="s">
        <v>35</v>
      </c>
      <c r="G9" s="30">
        <v>20</v>
      </c>
      <c r="H9" s="31" t="s">
        <v>110</v>
      </c>
      <c r="I9" s="29" t="s">
        <v>39</v>
      </c>
      <c r="J9" s="29"/>
      <c r="K9" s="36"/>
      <c r="L9" s="29"/>
      <c r="M9" s="29" t="s">
        <v>116</v>
      </c>
      <c r="N9" s="28">
        <v>1355</v>
      </c>
      <c r="O9" s="32" t="s">
        <v>123</v>
      </c>
      <c r="P9" s="4">
        <f>IFERROR(INDEX('Master Values'!$D$52:$D$54,MATCH('Tariff template'!O9,'Master Values'!$C$53:$C$55,0)),"")</f>
        <v>0</v>
      </c>
      <c r="Q9" s="60">
        <v>45047</v>
      </c>
      <c r="R9" s="61">
        <v>45657</v>
      </c>
      <c r="S9" s="34"/>
    </row>
    <row r="10" spans="1:19" ht="17.25" customHeight="1" x14ac:dyDescent="0.25">
      <c r="A10" s="27" t="s">
        <v>42</v>
      </c>
      <c r="B10" s="27" t="s">
        <v>103</v>
      </c>
      <c r="C10" s="4" t="str">
        <f>IFERROR(INDEX('Master Values'!$G$7:$G$36,MATCH('Tariff template'!B10,master_choices,0)),"")</f>
        <v>Terminal Handling Charge at Port</v>
      </c>
      <c r="D10" s="51"/>
      <c r="E10" s="28" t="s">
        <v>186</v>
      </c>
      <c r="F10" s="29" t="s">
        <v>35</v>
      </c>
      <c r="G10" s="30">
        <v>20</v>
      </c>
      <c r="H10" s="31" t="s">
        <v>110</v>
      </c>
      <c r="I10" s="29" t="s">
        <v>40</v>
      </c>
      <c r="J10" s="29" t="s">
        <v>35</v>
      </c>
      <c r="K10" s="36">
        <v>1</v>
      </c>
      <c r="L10" s="29">
        <v>20</v>
      </c>
      <c r="M10" s="29" t="s">
        <v>116</v>
      </c>
      <c r="N10" s="28">
        <v>1355</v>
      </c>
      <c r="O10" s="32" t="s">
        <v>123</v>
      </c>
      <c r="P10" s="4">
        <f>IFERROR(INDEX('Master Values'!$D$52:$D$54,MATCH('Tariff template'!O10,'Master Values'!$C$53:$C$55,0)),"")</f>
        <v>0</v>
      </c>
      <c r="Q10" s="60">
        <v>45047</v>
      </c>
      <c r="R10" s="61">
        <v>45657</v>
      </c>
      <c r="S10" s="34"/>
    </row>
    <row r="11" spans="1:19" ht="17.25" customHeight="1" x14ac:dyDescent="0.25">
      <c r="A11" s="27" t="s">
        <v>42</v>
      </c>
      <c r="B11" s="27" t="s">
        <v>103</v>
      </c>
      <c r="C11" s="4" t="str">
        <f>IFERROR(INDEX('Master Values'!$G$7:$G$36,MATCH('Tariff template'!B11,master_choices,0)),"")</f>
        <v>Terminal Handling Charge at Port</v>
      </c>
      <c r="D11" s="51"/>
      <c r="E11" s="28" t="s">
        <v>186</v>
      </c>
      <c r="F11" s="29" t="s">
        <v>35</v>
      </c>
      <c r="G11" s="30">
        <v>20</v>
      </c>
      <c r="H11" s="31" t="s">
        <v>110</v>
      </c>
      <c r="I11" s="29" t="s">
        <v>40</v>
      </c>
      <c r="J11" s="29" t="s">
        <v>35</v>
      </c>
      <c r="K11" s="36">
        <v>21</v>
      </c>
      <c r="L11" s="29">
        <v>999999</v>
      </c>
      <c r="M11" s="29" t="s">
        <v>116</v>
      </c>
      <c r="N11" s="28">
        <v>1355</v>
      </c>
      <c r="O11" s="32" t="s">
        <v>123</v>
      </c>
      <c r="P11" s="4">
        <f>IFERROR(INDEX('Master Values'!$D$52:$D$54,MATCH('Tariff template'!O11,'Master Values'!$C$53:$C$55,0)),"")</f>
        <v>0</v>
      </c>
      <c r="Q11" s="60">
        <v>45047</v>
      </c>
      <c r="R11" s="61">
        <v>45657</v>
      </c>
      <c r="S11" s="34"/>
    </row>
    <row r="12" spans="1:19" ht="17.25" customHeight="1" x14ac:dyDescent="0.25">
      <c r="A12" s="27" t="s">
        <v>42</v>
      </c>
      <c r="B12" s="27" t="s">
        <v>103</v>
      </c>
      <c r="C12" s="4" t="str">
        <f>IFERROR(INDEX('Master Values'!$G$7:$G$36,MATCH('Tariff template'!B12,master_choices,0)),"")</f>
        <v>Terminal Handling Charge at Port</v>
      </c>
      <c r="D12" s="51"/>
      <c r="E12" s="28" t="s">
        <v>187</v>
      </c>
      <c r="F12" s="29" t="s">
        <v>35</v>
      </c>
      <c r="G12" s="30">
        <v>20</v>
      </c>
      <c r="H12" s="31" t="s">
        <v>112</v>
      </c>
      <c r="I12" s="29" t="s">
        <v>39</v>
      </c>
      <c r="J12" s="29"/>
      <c r="K12" s="36"/>
      <c r="L12" s="29"/>
      <c r="M12" s="29" t="s">
        <v>116</v>
      </c>
      <c r="N12" s="28">
        <v>780</v>
      </c>
      <c r="O12" s="32" t="s">
        <v>123</v>
      </c>
      <c r="P12" s="4">
        <f>IFERROR(INDEX('Master Values'!$D$52:$D$54,MATCH('Tariff template'!O12,'Master Values'!$C$53:$C$55,0)),"")</f>
        <v>0</v>
      </c>
      <c r="Q12" s="60">
        <v>45047</v>
      </c>
      <c r="R12" s="61">
        <v>45657</v>
      </c>
      <c r="S12" s="34"/>
    </row>
    <row r="13" spans="1:19" ht="17.25" customHeight="1" x14ac:dyDescent="0.25">
      <c r="A13" s="27" t="s">
        <v>42</v>
      </c>
      <c r="B13" s="27" t="s">
        <v>103</v>
      </c>
      <c r="C13" s="4" t="str">
        <f>IFERROR(INDEX('Master Values'!$G$7:$G$36,MATCH('Tariff template'!B13,master_choices,0)),"")</f>
        <v>Terminal Handling Charge at Port</v>
      </c>
      <c r="D13" s="51"/>
      <c r="E13" s="28" t="s">
        <v>188</v>
      </c>
      <c r="F13" s="29" t="s">
        <v>35</v>
      </c>
      <c r="G13" s="30">
        <v>20</v>
      </c>
      <c r="H13" s="31" t="s">
        <v>112</v>
      </c>
      <c r="I13" s="29" t="s">
        <v>40</v>
      </c>
      <c r="J13" s="29" t="s">
        <v>35</v>
      </c>
      <c r="K13" s="36">
        <v>1</v>
      </c>
      <c r="L13" s="29">
        <v>20</v>
      </c>
      <c r="M13" s="29" t="s">
        <v>116</v>
      </c>
      <c r="N13" s="28">
        <v>780</v>
      </c>
      <c r="O13" s="32" t="s">
        <v>123</v>
      </c>
      <c r="P13" s="4">
        <f>IFERROR(INDEX('Master Values'!$D$52:$D$54,MATCH('Tariff template'!O13,'Master Values'!$C$53:$C$55,0)),"")</f>
        <v>0</v>
      </c>
      <c r="Q13" s="60">
        <v>45047</v>
      </c>
      <c r="R13" s="61">
        <v>45657</v>
      </c>
      <c r="S13" s="34"/>
    </row>
    <row r="14" spans="1:19" ht="17.25" customHeight="1" x14ac:dyDescent="0.25">
      <c r="A14" s="27" t="s">
        <v>42</v>
      </c>
      <c r="B14" s="27" t="s">
        <v>103</v>
      </c>
      <c r="C14" s="4" t="str">
        <f>IFERROR(INDEX('Master Values'!$G$7:$G$36,MATCH('Tariff template'!B14,master_choices,0)),"")</f>
        <v>Terminal Handling Charge at Port</v>
      </c>
      <c r="D14" s="51"/>
      <c r="E14" s="28" t="s">
        <v>188</v>
      </c>
      <c r="F14" s="29" t="s">
        <v>35</v>
      </c>
      <c r="G14" s="30">
        <v>20</v>
      </c>
      <c r="H14" s="31" t="s">
        <v>112</v>
      </c>
      <c r="I14" s="29" t="s">
        <v>40</v>
      </c>
      <c r="J14" s="29" t="s">
        <v>35</v>
      </c>
      <c r="K14" s="36">
        <v>21</v>
      </c>
      <c r="L14" s="29">
        <v>999999</v>
      </c>
      <c r="M14" s="29" t="s">
        <v>116</v>
      </c>
      <c r="N14" s="28">
        <v>780</v>
      </c>
      <c r="O14" s="32" t="s">
        <v>123</v>
      </c>
      <c r="P14" s="4">
        <f>IFERROR(INDEX('Master Values'!$D$52:$D$54,MATCH('Tariff template'!O14,'Master Values'!$C$53:$C$55,0)),"")</f>
        <v>0</v>
      </c>
      <c r="Q14" s="60">
        <v>45047</v>
      </c>
      <c r="R14" s="61">
        <v>45657</v>
      </c>
      <c r="S14" s="34"/>
    </row>
    <row r="15" spans="1:19" ht="17.25" customHeight="1" x14ac:dyDescent="0.25">
      <c r="A15" s="27" t="s">
        <v>42</v>
      </c>
      <c r="B15" s="27" t="s">
        <v>103</v>
      </c>
      <c r="C15" s="4" t="str">
        <f>IFERROR(INDEX('Master Values'!$G$7:$G$36,MATCH('Tariff template'!B15,master_choices,0)),"")</f>
        <v>Terminal Handling Charge at Port</v>
      </c>
      <c r="D15" s="51"/>
      <c r="E15" s="28" t="s">
        <v>189</v>
      </c>
      <c r="F15" s="29" t="s">
        <v>35</v>
      </c>
      <c r="G15" s="30">
        <v>20</v>
      </c>
      <c r="H15" s="31" t="s">
        <v>114</v>
      </c>
      <c r="I15" s="29" t="s">
        <v>39</v>
      </c>
      <c r="J15" s="29"/>
      <c r="K15" s="36"/>
      <c r="L15" s="29"/>
      <c r="M15" s="29" t="s">
        <v>116</v>
      </c>
      <c r="N15" s="28">
        <v>780</v>
      </c>
      <c r="O15" s="32" t="s">
        <v>123</v>
      </c>
      <c r="P15" s="4">
        <f>IFERROR(INDEX('Master Values'!$D$52:$D$54,MATCH('Tariff template'!O15,'Master Values'!$C$53:$C$55,0)),"")</f>
        <v>0</v>
      </c>
      <c r="Q15" s="60">
        <v>45047</v>
      </c>
      <c r="R15" s="61">
        <v>45657</v>
      </c>
      <c r="S15" s="34"/>
    </row>
    <row r="16" spans="1:19" ht="17.25" customHeight="1" x14ac:dyDescent="0.25">
      <c r="A16" s="27" t="s">
        <v>42</v>
      </c>
      <c r="B16" s="27" t="s">
        <v>103</v>
      </c>
      <c r="C16" s="4" t="str">
        <f>IFERROR(INDEX('Master Values'!$G$7:$G$36,MATCH('Tariff template'!B16,master_choices,0)),"")</f>
        <v>Terminal Handling Charge at Port</v>
      </c>
      <c r="D16" s="51"/>
      <c r="E16" s="28" t="s">
        <v>190</v>
      </c>
      <c r="F16" s="29" t="s">
        <v>35</v>
      </c>
      <c r="G16" s="30">
        <v>20</v>
      </c>
      <c r="H16" s="31" t="s">
        <v>114</v>
      </c>
      <c r="I16" s="29" t="s">
        <v>40</v>
      </c>
      <c r="J16" s="29" t="s">
        <v>35</v>
      </c>
      <c r="K16" s="36">
        <v>1</v>
      </c>
      <c r="L16" s="29">
        <v>20</v>
      </c>
      <c r="M16" s="29" t="s">
        <v>116</v>
      </c>
      <c r="N16" s="28">
        <v>780</v>
      </c>
      <c r="O16" s="32" t="s">
        <v>123</v>
      </c>
      <c r="P16" s="4">
        <f>IFERROR(INDEX('Master Values'!$D$52:$D$54,MATCH('Tariff template'!O16,'Master Values'!$C$53:$C$55,0)),"")</f>
        <v>0</v>
      </c>
      <c r="Q16" s="60">
        <v>45047</v>
      </c>
      <c r="R16" s="61">
        <v>45657</v>
      </c>
      <c r="S16" s="34"/>
    </row>
    <row r="17" spans="1:19" ht="17.25" customHeight="1" x14ac:dyDescent="0.25">
      <c r="A17" s="27" t="s">
        <v>42</v>
      </c>
      <c r="B17" s="27" t="s">
        <v>103</v>
      </c>
      <c r="C17" s="4" t="str">
        <f>IFERROR(INDEX('Master Values'!$G$7:$G$36,MATCH('Tariff template'!B17,master_choices,0)),"")</f>
        <v>Terminal Handling Charge at Port</v>
      </c>
      <c r="D17" s="51"/>
      <c r="E17" s="28" t="s">
        <v>190</v>
      </c>
      <c r="F17" s="29" t="s">
        <v>35</v>
      </c>
      <c r="G17" s="30">
        <v>20</v>
      </c>
      <c r="H17" s="31" t="s">
        <v>114</v>
      </c>
      <c r="I17" s="29" t="s">
        <v>40</v>
      </c>
      <c r="J17" s="29" t="s">
        <v>35</v>
      </c>
      <c r="K17" s="36">
        <v>21</v>
      </c>
      <c r="L17" s="29">
        <v>999999</v>
      </c>
      <c r="M17" s="29" t="s">
        <v>116</v>
      </c>
      <c r="N17" s="28">
        <v>780</v>
      </c>
      <c r="O17" s="32" t="s">
        <v>123</v>
      </c>
      <c r="P17" s="4">
        <f>IFERROR(INDEX('Master Values'!$D$52:$D$54,MATCH('Tariff template'!O17,'Master Values'!$C$53:$C$55,0)),"")</f>
        <v>0</v>
      </c>
      <c r="Q17" s="60">
        <v>45047</v>
      </c>
      <c r="R17" s="61">
        <v>45657</v>
      </c>
      <c r="S17" s="34"/>
    </row>
    <row r="18" spans="1:19" ht="17.25" customHeight="1" x14ac:dyDescent="0.25">
      <c r="A18" s="27" t="s">
        <v>42</v>
      </c>
      <c r="B18" s="27" t="s">
        <v>103</v>
      </c>
      <c r="C18" s="4" t="str">
        <f>IFERROR(INDEX('Master Values'!$G$7:$G$36,MATCH('Tariff template'!B18,master_choices,0)),"")</f>
        <v>Terminal Handling Charge at Port</v>
      </c>
      <c r="D18" s="51"/>
      <c r="E18" s="28" t="s">
        <v>191</v>
      </c>
      <c r="F18" s="29" t="s">
        <v>35</v>
      </c>
      <c r="G18" s="30">
        <v>40</v>
      </c>
      <c r="H18" s="31" t="s">
        <v>106</v>
      </c>
      <c r="I18" s="29" t="s">
        <v>39</v>
      </c>
      <c r="J18" s="29"/>
      <c r="K18" s="36"/>
      <c r="L18" s="29"/>
      <c r="M18" s="29" t="s">
        <v>116</v>
      </c>
      <c r="N18" s="28">
        <v>1210</v>
      </c>
      <c r="O18" s="32" t="s">
        <v>123</v>
      </c>
      <c r="P18" s="4">
        <f>IFERROR(INDEX('Master Values'!$D$52:$D$54,MATCH('Tariff template'!O18,'Master Values'!$C$53:$C$55,0)),"")</f>
        <v>0</v>
      </c>
      <c r="Q18" s="60">
        <v>45047</v>
      </c>
      <c r="R18" s="61">
        <v>45657</v>
      </c>
      <c r="S18" s="34"/>
    </row>
    <row r="19" spans="1:19" ht="17.25" customHeight="1" x14ac:dyDescent="0.25">
      <c r="A19" s="27" t="s">
        <v>42</v>
      </c>
      <c r="B19" s="27" t="s">
        <v>103</v>
      </c>
      <c r="C19" s="4" t="str">
        <f>IFERROR(INDEX('Master Values'!$G$7:$G$36,MATCH('Tariff template'!B19,master_choices,0)),"")</f>
        <v>Terminal Handling Charge at Port</v>
      </c>
      <c r="D19" s="51"/>
      <c r="E19" s="28" t="s">
        <v>192</v>
      </c>
      <c r="F19" s="29" t="s">
        <v>35</v>
      </c>
      <c r="G19" s="30">
        <v>40</v>
      </c>
      <c r="H19" s="31" t="s">
        <v>106</v>
      </c>
      <c r="I19" s="29" t="s">
        <v>40</v>
      </c>
      <c r="J19" s="29" t="s">
        <v>35</v>
      </c>
      <c r="K19" s="36">
        <v>1</v>
      </c>
      <c r="L19" s="29">
        <v>20</v>
      </c>
      <c r="M19" s="29" t="s">
        <v>116</v>
      </c>
      <c r="N19" s="28">
        <v>1210</v>
      </c>
      <c r="O19" s="32" t="s">
        <v>123</v>
      </c>
      <c r="P19" s="4">
        <f>IFERROR(INDEX('Master Values'!$D$52:$D$54,MATCH('Tariff template'!O19,'Master Values'!$C$53:$C$55,0)),"")</f>
        <v>0</v>
      </c>
      <c r="Q19" s="60">
        <v>45047</v>
      </c>
      <c r="R19" s="61">
        <v>45657</v>
      </c>
      <c r="S19" s="34"/>
    </row>
    <row r="20" spans="1:19" ht="17.25" customHeight="1" x14ac:dyDescent="0.25">
      <c r="A20" s="27" t="s">
        <v>42</v>
      </c>
      <c r="B20" s="27" t="s">
        <v>103</v>
      </c>
      <c r="C20" s="4" t="str">
        <f>IFERROR(INDEX('Master Values'!$G$7:$G$36,MATCH('Tariff template'!B20,master_choices,0)),"")</f>
        <v>Terminal Handling Charge at Port</v>
      </c>
      <c r="D20" s="51"/>
      <c r="E20" s="28" t="s">
        <v>192</v>
      </c>
      <c r="F20" s="29" t="s">
        <v>35</v>
      </c>
      <c r="G20" s="30">
        <v>40</v>
      </c>
      <c r="H20" s="31" t="s">
        <v>106</v>
      </c>
      <c r="I20" s="29" t="s">
        <v>40</v>
      </c>
      <c r="J20" s="29" t="s">
        <v>35</v>
      </c>
      <c r="K20" s="36">
        <v>21</v>
      </c>
      <c r="L20" s="29">
        <v>999999</v>
      </c>
      <c r="M20" s="29" t="s">
        <v>116</v>
      </c>
      <c r="N20" s="28">
        <v>1210</v>
      </c>
      <c r="O20" s="32" t="s">
        <v>123</v>
      </c>
      <c r="P20" s="4">
        <f>IFERROR(INDEX('Master Values'!$D$52:$D$54,MATCH('Tariff template'!O20,'Master Values'!$C$53:$C$55,0)),"")</f>
        <v>0</v>
      </c>
      <c r="Q20" s="60">
        <v>45047</v>
      </c>
      <c r="R20" s="61">
        <v>45657</v>
      </c>
      <c r="S20" s="34"/>
    </row>
    <row r="21" spans="1:19" ht="17.25" customHeight="1" x14ac:dyDescent="0.25">
      <c r="A21" s="27" t="s">
        <v>42</v>
      </c>
      <c r="B21" s="27" t="s">
        <v>103</v>
      </c>
      <c r="C21" s="4" t="str">
        <f>IFERROR(INDEX('Master Values'!$G$7:$G$36,MATCH('Tariff template'!B21,master_choices,0)),"")</f>
        <v>Terminal Handling Charge at Port</v>
      </c>
      <c r="D21" s="51"/>
      <c r="E21" s="28" t="s">
        <v>193</v>
      </c>
      <c r="F21" s="29" t="s">
        <v>35</v>
      </c>
      <c r="G21" s="30">
        <v>40</v>
      </c>
      <c r="H21" s="31" t="s">
        <v>108</v>
      </c>
      <c r="I21" s="29" t="s">
        <v>39</v>
      </c>
      <c r="J21" s="29"/>
      <c r="K21" s="36"/>
      <c r="L21" s="29"/>
      <c r="M21" s="29" t="s">
        <v>116</v>
      </c>
      <c r="N21" s="28">
        <v>1210</v>
      </c>
      <c r="O21" s="32" t="s">
        <v>123</v>
      </c>
      <c r="P21" s="4">
        <f>IFERROR(INDEX('Master Values'!$D$52:$D$54,MATCH('Tariff template'!O21,'Master Values'!$C$53:$C$55,0)),"")</f>
        <v>0</v>
      </c>
      <c r="Q21" s="60">
        <v>45047</v>
      </c>
      <c r="R21" s="61">
        <v>45657</v>
      </c>
      <c r="S21" s="34"/>
    </row>
    <row r="22" spans="1:19" ht="17.25" customHeight="1" x14ac:dyDescent="0.25">
      <c r="A22" s="27" t="s">
        <v>42</v>
      </c>
      <c r="B22" s="27" t="s">
        <v>103</v>
      </c>
      <c r="C22" s="4" t="str">
        <f>IFERROR(INDEX('Master Values'!$G$7:$G$36,MATCH('Tariff template'!B22,master_choices,0)),"")</f>
        <v>Terminal Handling Charge at Port</v>
      </c>
      <c r="D22" s="51"/>
      <c r="E22" s="28" t="s">
        <v>194</v>
      </c>
      <c r="F22" s="29" t="s">
        <v>35</v>
      </c>
      <c r="G22" s="30">
        <v>40</v>
      </c>
      <c r="H22" s="31" t="s">
        <v>108</v>
      </c>
      <c r="I22" s="29" t="s">
        <v>40</v>
      </c>
      <c r="J22" s="29" t="s">
        <v>35</v>
      </c>
      <c r="K22" s="36">
        <v>1</v>
      </c>
      <c r="L22" s="29">
        <v>20</v>
      </c>
      <c r="M22" s="29" t="s">
        <v>116</v>
      </c>
      <c r="N22" s="28">
        <v>1210</v>
      </c>
      <c r="O22" s="32" t="s">
        <v>123</v>
      </c>
      <c r="P22" s="4">
        <f>IFERROR(INDEX('Master Values'!$D$52:$D$54,MATCH('Tariff template'!O22,'Master Values'!$C$53:$C$55,0)),"")</f>
        <v>0</v>
      </c>
      <c r="Q22" s="60">
        <v>45047</v>
      </c>
      <c r="R22" s="61">
        <v>45657</v>
      </c>
      <c r="S22" s="34"/>
    </row>
    <row r="23" spans="1:19" ht="17.25" customHeight="1" x14ac:dyDescent="0.25">
      <c r="A23" s="27" t="s">
        <v>42</v>
      </c>
      <c r="B23" s="27" t="s">
        <v>103</v>
      </c>
      <c r="C23" s="4" t="str">
        <f>IFERROR(INDEX('Master Values'!$G$7:$G$36,MATCH('Tariff template'!B23,master_choices,0)),"")</f>
        <v>Terminal Handling Charge at Port</v>
      </c>
      <c r="D23" s="51"/>
      <c r="E23" s="28" t="s">
        <v>194</v>
      </c>
      <c r="F23" s="29" t="s">
        <v>35</v>
      </c>
      <c r="G23" s="30">
        <v>40</v>
      </c>
      <c r="H23" s="31" t="s">
        <v>108</v>
      </c>
      <c r="I23" s="29" t="s">
        <v>40</v>
      </c>
      <c r="J23" s="29" t="s">
        <v>35</v>
      </c>
      <c r="K23" s="36">
        <v>21</v>
      </c>
      <c r="L23" s="29">
        <v>999999</v>
      </c>
      <c r="M23" s="29" t="s">
        <v>116</v>
      </c>
      <c r="N23" s="28">
        <v>1210</v>
      </c>
      <c r="O23" s="32" t="s">
        <v>123</v>
      </c>
      <c r="P23" s="4">
        <f>IFERROR(INDEX('Master Values'!$D$52:$D$54,MATCH('Tariff template'!O23,'Master Values'!$C$53:$C$55,0)),"")</f>
        <v>0</v>
      </c>
      <c r="Q23" s="60">
        <v>45047</v>
      </c>
      <c r="R23" s="61">
        <v>45657</v>
      </c>
      <c r="S23" s="34"/>
    </row>
    <row r="24" spans="1:19" ht="17.25" customHeight="1" x14ac:dyDescent="0.25">
      <c r="A24" s="27" t="s">
        <v>42</v>
      </c>
      <c r="B24" s="27" t="s">
        <v>103</v>
      </c>
      <c r="C24" s="4" t="str">
        <f>IFERROR(INDEX('Master Values'!$G$7:$G$36,MATCH('Tariff template'!B24,master_choices,0)),"")</f>
        <v>Terminal Handling Charge at Port</v>
      </c>
      <c r="D24" s="51"/>
      <c r="E24" s="28" t="s">
        <v>195</v>
      </c>
      <c r="F24" s="29" t="s">
        <v>35</v>
      </c>
      <c r="G24" s="30">
        <v>40</v>
      </c>
      <c r="H24" s="31" t="s">
        <v>110</v>
      </c>
      <c r="I24" s="29" t="s">
        <v>39</v>
      </c>
      <c r="J24" s="29"/>
      <c r="K24" s="36"/>
      <c r="L24" s="29"/>
      <c r="M24" s="29" t="s">
        <v>116</v>
      </c>
      <c r="N24" s="28">
        <v>1785</v>
      </c>
      <c r="O24" s="32" t="s">
        <v>123</v>
      </c>
      <c r="P24" s="4">
        <f>IFERROR(INDEX('Master Values'!$D$52:$D$54,MATCH('Tariff template'!O24,'Master Values'!$C$53:$C$55,0)),"")</f>
        <v>0</v>
      </c>
      <c r="Q24" s="60">
        <v>45047</v>
      </c>
      <c r="R24" s="61">
        <v>45657</v>
      </c>
      <c r="S24" s="34"/>
    </row>
    <row r="25" spans="1:19" ht="17.25" customHeight="1" x14ac:dyDescent="0.25">
      <c r="A25" s="27" t="s">
        <v>42</v>
      </c>
      <c r="B25" s="27" t="s">
        <v>103</v>
      </c>
      <c r="C25" s="4" t="str">
        <f>IFERROR(INDEX('Master Values'!$G$7:$G$36,MATCH('Tariff template'!B25,master_choices,0)),"")</f>
        <v>Terminal Handling Charge at Port</v>
      </c>
      <c r="D25" s="51"/>
      <c r="E25" s="28" t="s">
        <v>196</v>
      </c>
      <c r="F25" s="29" t="s">
        <v>35</v>
      </c>
      <c r="G25" s="30">
        <v>40</v>
      </c>
      <c r="H25" s="31" t="s">
        <v>110</v>
      </c>
      <c r="I25" s="29" t="s">
        <v>40</v>
      </c>
      <c r="J25" s="29" t="s">
        <v>35</v>
      </c>
      <c r="K25" s="36">
        <v>1</v>
      </c>
      <c r="L25" s="29">
        <v>20</v>
      </c>
      <c r="M25" s="29" t="s">
        <v>116</v>
      </c>
      <c r="N25" s="28">
        <v>1785</v>
      </c>
      <c r="O25" s="32" t="s">
        <v>123</v>
      </c>
      <c r="P25" s="4">
        <f>IFERROR(INDEX('Master Values'!$D$52:$D$54,MATCH('Tariff template'!O25,'Master Values'!$C$53:$C$55,0)),"")</f>
        <v>0</v>
      </c>
      <c r="Q25" s="60">
        <v>45047</v>
      </c>
      <c r="R25" s="61">
        <v>45657</v>
      </c>
      <c r="S25" s="34"/>
    </row>
    <row r="26" spans="1:19" ht="17.25" customHeight="1" x14ac:dyDescent="0.25">
      <c r="A26" s="27" t="s">
        <v>42</v>
      </c>
      <c r="B26" s="27" t="s">
        <v>103</v>
      </c>
      <c r="C26" s="4" t="str">
        <f>IFERROR(INDEX('Master Values'!$G$7:$G$36,MATCH('Tariff template'!B26,master_choices,0)),"")</f>
        <v>Terminal Handling Charge at Port</v>
      </c>
      <c r="D26" s="51"/>
      <c r="E26" s="28" t="s">
        <v>196</v>
      </c>
      <c r="F26" s="29" t="s">
        <v>35</v>
      </c>
      <c r="G26" s="30">
        <v>40</v>
      </c>
      <c r="H26" s="31" t="s">
        <v>110</v>
      </c>
      <c r="I26" s="29" t="s">
        <v>40</v>
      </c>
      <c r="J26" s="29" t="s">
        <v>35</v>
      </c>
      <c r="K26" s="36">
        <v>21</v>
      </c>
      <c r="L26" s="29">
        <v>999999</v>
      </c>
      <c r="M26" s="29" t="s">
        <v>116</v>
      </c>
      <c r="N26" s="28">
        <v>1785</v>
      </c>
      <c r="O26" s="32" t="s">
        <v>123</v>
      </c>
      <c r="P26" s="4">
        <f>IFERROR(INDEX('Master Values'!$D$52:$D$54,MATCH('Tariff template'!O26,'Master Values'!$C$53:$C$55,0)),"")</f>
        <v>0</v>
      </c>
      <c r="Q26" s="60">
        <v>45047</v>
      </c>
      <c r="R26" s="61">
        <v>45657</v>
      </c>
      <c r="S26" s="34"/>
    </row>
    <row r="27" spans="1:19" ht="17.25" customHeight="1" x14ac:dyDescent="0.25">
      <c r="A27" s="27" t="s">
        <v>42</v>
      </c>
      <c r="B27" s="27" t="s">
        <v>103</v>
      </c>
      <c r="C27" s="4" t="str">
        <f>IFERROR(INDEX('Master Values'!$G$7:$G$36,MATCH('Tariff template'!B27,master_choices,0)),"")</f>
        <v>Terminal Handling Charge at Port</v>
      </c>
      <c r="D27" s="51"/>
      <c r="E27" s="28" t="s">
        <v>197</v>
      </c>
      <c r="F27" s="29" t="s">
        <v>35</v>
      </c>
      <c r="G27" s="30">
        <v>40</v>
      </c>
      <c r="H27" s="31" t="s">
        <v>112</v>
      </c>
      <c r="I27" s="29" t="s">
        <v>39</v>
      </c>
      <c r="J27" s="29"/>
      <c r="K27" s="36"/>
      <c r="L27" s="29"/>
      <c r="M27" s="29" t="s">
        <v>116</v>
      </c>
      <c r="N27" s="28">
        <v>1210</v>
      </c>
      <c r="O27" s="32" t="s">
        <v>123</v>
      </c>
      <c r="P27" s="4">
        <f>IFERROR(INDEX('Master Values'!$D$52:$D$54,MATCH('Tariff template'!O27,'Master Values'!$C$53:$C$55,0)),"")</f>
        <v>0</v>
      </c>
      <c r="Q27" s="60">
        <v>45047</v>
      </c>
      <c r="R27" s="61">
        <v>45657</v>
      </c>
      <c r="S27" s="34"/>
    </row>
    <row r="28" spans="1:19" ht="17.25" customHeight="1" x14ac:dyDescent="0.25">
      <c r="A28" s="27" t="s">
        <v>42</v>
      </c>
      <c r="B28" s="27" t="s">
        <v>103</v>
      </c>
      <c r="C28" s="4" t="str">
        <f>IFERROR(INDEX('Master Values'!$G$7:$G$36,MATCH('Tariff template'!B28,master_choices,0)),"")</f>
        <v>Terminal Handling Charge at Port</v>
      </c>
      <c r="D28" s="51"/>
      <c r="E28" s="28" t="s">
        <v>198</v>
      </c>
      <c r="F28" s="29" t="s">
        <v>35</v>
      </c>
      <c r="G28" s="30">
        <v>40</v>
      </c>
      <c r="H28" s="31" t="s">
        <v>112</v>
      </c>
      <c r="I28" s="29" t="s">
        <v>40</v>
      </c>
      <c r="J28" s="29" t="s">
        <v>35</v>
      </c>
      <c r="K28" s="36">
        <v>1</v>
      </c>
      <c r="L28" s="29">
        <v>20</v>
      </c>
      <c r="M28" s="29" t="s">
        <v>116</v>
      </c>
      <c r="N28" s="28">
        <v>1210</v>
      </c>
      <c r="O28" s="32" t="s">
        <v>123</v>
      </c>
      <c r="P28" s="4">
        <f>IFERROR(INDEX('Master Values'!$D$52:$D$54,MATCH('Tariff template'!O28,'Master Values'!$C$53:$C$55,0)),"")</f>
        <v>0</v>
      </c>
      <c r="Q28" s="60">
        <v>45047</v>
      </c>
      <c r="R28" s="61">
        <v>45657</v>
      </c>
      <c r="S28" s="34"/>
    </row>
    <row r="29" spans="1:19" ht="17.25" customHeight="1" x14ac:dyDescent="0.25">
      <c r="A29" s="27" t="s">
        <v>42</v>
      </c>
      <c r="B29" s="27" t="s">
        <v>103</v>
      </c>
      <c r="C29" s="4" t="str">
        <f>IFERROR(INDEX('Master Values'!$G$7:$G$36,MATCH('Tariff template'!B29,master_choices,0)),"")</f>
        <v>Terminal Handling Charge at Port</v>
      </c>
      <c r="D29" s="51"/>
      <c r="E29" s="28" t="s">
        <v>198</v>
      </c>
      <c r="F29" s="29" t="s">
        <v>35</v>
      </c>
      <c r="G29" s="30">
        <v>40</v>
      </c>
      <c r="H29" s="31" t="s">
        <v>112</v>
      </c>
      <c r="I29" s="29" t="s">
        <v>40</v>
      </c>
      <c r="J29" s="29" t="s">
        <v>35</v>
      </c>
      <c r="K29" s="36">
        <v>21</v>
      </c>
      <c r="L29" s="29">
        <v>999999</v>
      </c>
      <c r="M29" s="29" t="s">
        <v>116</v>
      </c>
      <c r="N29" s="28">
        <v>1210</v>
      </c>
      <c r="O29" s="32" t="s">
        <v>123</v>
      </c>
      <c r="P29" s="4">
        <f>IFERROR(INDEX('Master Values'!$D$52:$D$54,MATCH('Tariff template'!O29,'Master Values'!$C$53:$C$55,0)),"")</f>
        <v>0</v>
      </c>
      <c r="Q29" s="60">
        <v>45047</v>
      </c>
      <c r="R29" s="61">
        <v>45657</v>
      </c>
      <c r="S29" s="34"/>
    </row>
    <row r="30" spans="1:19" ht="17.25" customHeight="1" x14ac:dyDescent="0.25">
      <c r="A30" s="27" t="s">
        <v>42</v>
      </c>
      <c r="B30" s="27" t="s">
        <v>103</v>
      </c>
      <c r="C30" s="4" t="str">
        <f>IFERROR(INDEX('Master Values'!$G$7:$G$36,MATCH('Tariff template'!B30,master_choices,0)),"")</f>
        <v>Terminal Handling Charge at Port</v>
      </c>
      <c r="D30" s="51"/>
      <c r="E30" s="28" t="s">
        <v>199</v>
      </c>
      <c r="F30" s="29" t="s">
        <v>35</v>
      </c>
      <c r="G30" s="30">
        <v>40</v>
      </c>
      <c r="H30" s="31" t="s">
        <v>114</v>
      </c>
      <c r="I30" s="29" t="s">
        <v>39</v>
      </c>
      <c r="J30" s="29"/>
      <c r="K30" s="36"/>
      <c r="L30" s="29"/>
      <c r="M30" s="29" t="s">
        <v>116</v>
      </c>
      <c r="N30" s="28">
        <v>1210</v>
      </c>
      <c r="O30" s="32" t="s">
        <v>123</v>
      </c>
      <c r="P30" s="4">
        <f>IFERROR(INDEX('Master Values'!$D$52:$D$54,MATCH('Tariff template'!O30,'Master Values'!$C$53:$C$55,0)),"")</f>
        <v>0</v>
      </c>
      <c r="Q30" s="60">
        <v>45047</v>
      </c>
      <c r="R30" s="61">
        <v>45657</v>
      </c>
      <c r="S30" s="34"/>
    </row>
    <row r="31" spans="1:19" ht="17.25" customHeight="1" x14ac:dyDescent="0.25">
      <c r="A31" s="27" t="s">
        <v>42</v>
      </c>
      <c r="B31" s="27" t="s">
        <v>103</v>
      </c>
      <c r="C31" s="4" t="str">
        <f>IFERROR(INDEX('Master Values'!$G$7:$G$36,MATCH('Tariff template'!B31,master_choices,0)),"")</f>
        <v>Terminal Handling Charge at Port</v>
      </c>
      <c r="D31" s="51"/>
      <c r="E31" s="28" t="s">
        <v>200</v>
      </c>
      <c r="F31" s="29" t="s">
        <v>35</v>
      </c>
      <c r="G31" s="30">
        <v>40</v>
      </c>
      <c r="H31" s="31" t="s">
        <v>114</v>
      </c>
      <c r="I31" s="29" t="s">
        <v>40</v>
      </c>
      <c r="J31" s="29" t="s">
        <v>35</v>
      </c>
      <c r="K31" s="36">
        <v>1</v>
      </c>
      <c r="L31" s="29">
        <v>20</v>
      </c>
      <c r="M31" s="29" t="s">
        <v>116</v>
      </c>
      <c r="N31" s="28">
        <v>1210</v>
      </c>
      <c r="O31" s="32" t="s">
        <v>123</v>
      </c>
      <c r="P31" s="4">
        <f>IFERROR(INDEX('Master Values'!$D$52:$D$54,MATCH('Tariff template'!O31,'Master Values'!$C$53:$C$55,0)),"")</f>
        <v>0</v>
      </c>
      <c r="Q31" s="60">
        <v>45047</v>
      </c>
      <c r="R31" s="61">
        <v>45657</v>
      </c>
      <c r="S31" s="34"/>
    </row>
    <row r="32" spans="1:19" ht="17.25" customHeight="1" x14ac:dyDescent="0.25">
      <c r="A32" s="27" t="s">
        <v>42</v>
      </c>
      <c r="B32" s="27" t="s">
        <v>103</v>
      </c>
      <c r="C32" s="4" t="str">
        <f>IFERROR(INDEX('Master Values'!$G$7:$G$36,MATCH('Tariff template'!B32,master_choices,0)),"")</f>
        <v>Terminal Handling Charge at Port</v>
      </c>
      <c r="D32" s="51"/>
      <c r="E32" s="28" t="s">
        <v>200</v>
      </c>
      <c r="F32" s="29" t="s">
        <v>35</v>
      </c>
      <c r="G32" s="30">
        <v>40</v>
      </c>
      <c r="H32" s="31" t="s">
        <v>114</v>
      </c>
      <c r="I32" s="29" t="s">
        <v>40</v>
      </c>
      <c r="J32" s="29" t="s">
        <v>35</v>
      </c>
      <c r="K32" s="36">
        <v>21</v>
      </c>
      <c r="L32" s="29">
        <v>999999</v>
      </c>
      <c r="M32" s="29" t="s">
        <v>116</v>
      </c>
      <c r="N32" s="28">
        <v>1210</v>
      </c>
      <c r="O32" s="32" t="s">
        <v>123</v>
      </c>
      <c r="P32" s="4">
        <f>IFERROR(INDEX('Master Values'!$D$52:$D$54,MATCH('Tariff template'!O32,'Master Values'!$C$53:$C$55,0)),"")</f>
        <v>0</v>
      </c>
      <c r="Q32" s="60">
        <v>45047</v>
      </c>
      <c r="R32" s="61">
        <v>45657</v>
      </c>
      <c r="S32" s="34"/>
    </row>
    <row r="33" spans="1:19" ht="17.25" customHeight="1" x14ac:dyDescent="0.25">
      <c r="A33" s="27" t="s">
        <v>42</v>
      </c>
      <c r="B33" s="27" t="s">
        <v>103</v>
      </c>
      <c r="C33" s="4" t="str">
        <f>IFERROR(INDEX('Master Values'!$G$7:$G$36,MATCH('Tariff template'!B33,master_choices,0)),"")</f>
        <v>Terminal Handling Charge at Port</v>
      </c>
      <c r="D33" s="51"/>
      <c r="E33" s="28" t="s">
        <v>201</v>
      </c>
      <c r="F33" s="29" t="s">
        <v>35</v>
      </c>
      <c r="G33" s="30">
        <v>45</v>
      </c>
      <c r="H33" s="31" t="s">
        <v>106</v>
      </c>
      <c r="I33" s="29" t="s">
        <v>39</v>
      </c>
      <c r="J33" s="29"/>
      <c r="K33" s="36"/>
      <c r="L33" s="29"/>
      <c r="M33" s="29" t="s">
        <v>116</v>
      </c>
      <c r="N33" s="28">
        <v>1210</v>
      </c>
      <c r="O33" s="32" t="s">
        <v>154</v>
      </c>
      <c r="P33" s="4">
        <f>IFERROR(INDEX('Master Values'!$D$52:$D$54,MATCH('Tariff template'!O33,'Master Values'!$C$53:$C$55,0)),"")</f>
        <v>0</v>
      </c>
      <c r="Q33" s="60">
        <v>45047</v>
      </c>
      <c r="R33" s="61">
        <v>45657</v>
      </c>
      <c r="S33" s="34"/>
    </row>
    <row r="34" spans="1:19" ht="17.25" customHeight="1" x14ac:dyDescent="0.25">
      <c r="A34" s="27" t="s">
        <v>42</v>
      </c>
      <c r="B34" s="27" t="s">
        <v>103</v>
      </c>
      <c r="C34" s="4" t="str">
        <f>IFERROR(INDEX('Master Values'!$G$7:$G$36,MATCH('Tariff template'!B34,master_choices,0)),"")</f>
        <v>Terminal Handling Charge at Port</v>
      </c>
      <c r="D34" s="51"/>
      <c r="E34" s="28" t="s">
        <v>202</v>
      </c>
      <c r="F34" s="29" t="s">
        <v>35</v>
      </c>
      <c r="G34" s="30">
        <v>45</v>
      </c>
      <c r="H34" s="31" t="s">
        <v>106</v>
      </c>
      <c r="I34" s="29" t="s">
        <v>40</v>
      </c>
      <c r="J34" s="29" t="s">
        <v>35</v>
      </c>
      <c r="K34" s="36">
        <v>1</v>
      </c>
      <c r="L34" s="29">
        <v>20</v>
      </c>
      <c r="M34" s="29" t="s">
        <v>116</v>
      </c>
      <c r="N34" s="28">
        <v>1210</v>
      </c>
      <c r="O34" s="32" t="s">
        <v>154</v>
      </c>
      <c r="P34" s="4">
        <f>IFERROR(INDEX('Master Values'!$D$52:$D$54,MATCH('Tariff template'!O34,'Master Values'!$C$53:$C$55,0)),"")</f>
        <v>0</v>
      </c>
      <c r="Q34" s="60">
        <v>45047</v>
      </c>
      <c r="R34" s="61">
        <v>45657</v>
      </c>
      <c r="S34" s="34"/>
    </row>
    <row r="35" spans="1:19" ht="17.25" customHeight="1" x14ac:dyDescent="0.25">
      <c r="A35" s="27" t="s">
        <v>42</v>
      </c>
      <c r="B35" s="27" t="s">
        <v>103</v>
      </c>
      <c r="C35" s="4" t="str">
        <f>IFERROR(INDEX('Master Values'!$G$7:$G$36,MATCH('Tariff template'!B35,master_choices,0)),"")</f>
        <v>Terminal Handling Charge at Port</v>
      </c>
      <c r="D35" s="51"/>
      <c r="E35" s="28" t="s">
        <v>202</v>
      </c>
      <c r="F35" s="29" t="s">
        <v>35</v>
      </c>
      <c r="G35" s="30">
        <v>45</v>
      </c>
      <c r="H35" s="31" t="s">
        <v>106</v>
      </c>
      <c r="I35" s="29" t="s">
        <v>40</v>
      </c>
      <c r="J35" s="29" t="s">
        <v>35</v>
      </c>
      <c r="K35" s="36">
        <v>21</v>
      </c>
      <c r="L35" s="29">
        <v>999999</v>
      </c>
      <c r="M35" s="29" t="s">
        <v>116</v>
      </c>
      <c r="N35" s="28">
        <v>1210</v>
      </c>
      <c r="O35" s="32" t="s">
        <v>154</v>
      </c>
      <c r="P35" s="4">
        <f>IFERROR(INDEX('Master Values'!$D$52:$D$54,MATCH('Tariff template'!O35,'Master Values'!$C$53:$C$55,0)),"")</f>
        <v>0</v>
      </c>
      <c r="Q35" s="60">
        <v>45047</v>
      </c>
      <c r="R35" s="61">
        <v>45657</v>
      </c>
      <c r="S35" s="34"/>
    </row>
    <row r="36" spans="1:19" ht="17.25" customHeight="1" x14ac:dyDescent="0.25">
      <c r="A36" s="27" t="s">
        <v>42</v>
      </c>
      <c r="B36" s="27" t="s">
        <v>103</v>
      </c>
      <c r="C36" s="4" t="str">
        <f>IFERROR(INDEX('Master Values'!$G$7:$G$36,MATCH('Tariff template'!B36,master_choices,0)),"")</f>
        <v>Terminal Handling Charge at Port</v>
      </c>
      <c r="D36" s="51"/>
      <c r="E36" s="28" t="s">
        <v>203</v>
      </c>
      <c r="F36" s="29" t="s">
        <v>35</v>
      </c>
      <c r="G36" s="30">
        <v>45</v>
      </c>
      <c r="H36" s="31" t="s">
        <v>108</v>
      </c>
      <c r="I36" s="29" t="s">
        <v>39</v>
      </c>
      <c r="J36" s="29"/>
      <c r="K36" s="36"/>
      <c r="L36" s="29"/>
      <c r="M36" s="29" t="s">
        <v>116</v>
      </c>
      <c r="N36" s="28">
        <v>1210</v>
      </c>
      <c r="O36" s="32" t="s">
        <v>154</v>
      </c>
      <c r="P36" s="4">
        <f>IFERROR(INDEX('Master Values'!$D$52:$D$54,MATCH('Tariff template'!O36,'Master Values'!$C$53:$C$55,0)),"")</f>
        <v>0</v>
      </c>
      <c r="Q36" s="60">
        <v>45047</v>
      </c>
      <c r="R36" s="61">
        <v>45657</v>
      </c>
      <c r="S36" s="34"/>
    </row>
    <row r="37" spans="1:19" ht="17.25" customHeight="1" x14ac:dyDescent="0.25">
      <c r="A37" s="27" t="s">
        <v>42</v>
      </c>
      <c r="B37" s="27" t="s">
        <v>103</v>
      </c>
      <c r="C37" s="4" t="str">
        <f>IFERROR(INDEX('Master Values'!$G$7:$G$36,MATCH('Tariff template'!B37,master_choices,0)),"")</f>
        <v>Terminal Handling Charge at Port</v>
      </c>
      <c r="D37" s="51"/>
      <c r="E37" s="28" t="s">
        <v>204</v>
      </c>
      <c r="F37" s="29" t="s">
        <v>35</v>
      </c>
      <c r="G37" s="30">
        <v>45</v>
      </c>
      <c r="H37" s="31" t="s">
        <v>108</v>
      </c>
      <c r="I37" s="29" t="s">
        <v>40</v>
      </c>
      <c r="J37" s="29" t="s">
        <v>35</v>
      </c>
      <c r="K37" s="36">
        <v>1</v>
      </c>
      <c r="L37" s="29">
        <v>20</v>
      </c>
      <c r="M37" s="29" t="s">
        <v>116</v>
      </c>
      <c r="N37" s="28">
        <v>1210</v>
      </c>
      <c r="O37" s="32" t="s">
        <v>154</v>
      </c>
      <c r="P37" s="4">
        <f>IFERROR(INDEX('Master Values'!$D$52:$D$54,MATCH('Tariff template'!O37,'Master Values'!$C$53:$C$55,0)),"")</f>
        <v>0</v>
      </c>
      <c r="Q37" s="60">
        <v>45047</v>
      </c>
      <c r="R37" s="61">
        <v>45657</v>
      </c>
      <c r="S37" s="34"/>
    </row>
    <row r="38" spans="1:19" ht="17.25" customHeight="1" x14ac:dyDescent="0.25">
      <c r="A38" s="27" t="s">
        <v>42</v>
      </c>
      <c r="B38" s="27" t="s">
        <v>103</v>
      </c>
      <c r="C38" s="4" t="str">
        <f>IFERROR(INDEX('Master Values'!$G$7:$G$36,MATCH('Tariff template'!B38,master_choices,0)),"")</f>
        <v>Terminal Handling Charge at Port</v>
      </c>
      <c r="D38" s="51"/>
      <c r="E38" s="28" t="s">
        <v>204</v>
      </c>
      <c r="F38" s="29" t="s">
        <v>35</v>
      </c>
      <c r="G38" s="30">
        <v>45</v>
      </c>
      <c r="H38" s="31" t="s">
        <v>108</v>
      </c>
      <c r="I38" s="29" t="s">
        <v>40</v>
      </c>
      <c r="J38" s="29" t="s">
        <v>35</v>
      </c>
      <c r="K38" s="36">
        <v>21</v>
      </c>
      <c r="L38" s="29">
        <v>999999</v>
      </c>
      <c r="M38" s="29" t="s">
        <v>116</v>
      </c>
      <c r="N38" s="28">
        <v>1210</v>
      </c>
      <c r="O38" s="32" t="s">
        <v>154</v>
      </c>
      <c r="P38" s="4">
        <f>IFERROR(INDEX('Master Values'!$D$52:$D$54,MATCH('Tariff template'!O38,'Master Values'!$C$53:$C$55,0)),"")</f>
        <v>0</v>
      </c>
      <c r="Q38" s="60">
        <v>45047</v>
      </c>
      <c r="R38" s="61">
        <v>45657</v>
      </c>
      <c r="S38" s="34"/>
    </row>
    <row r="39" spans="1:19" ht="17.25" customHeight="1" x14ac:dyDescent="0.25">
      <c r="A39" s="27" t="s">
        <v>42</v>
      </c>
      <c r="B39" s="27" t="s">
        <v>103</v>
      </c>
      <c r="C39" s="4" t="str">
        <f>IFERROR(INDEX('Master Values'!$G$7:$G$36,MATCH('Tariff template'!B39,master_choices,0)),"")</f>
        <v>Terminal Handling Charge at Port</v>
      </c>
      <c r="D39" s="51"/>
      <c r="E39" s="28" t="s">
        <v>205</v>
      </c>
      <c r="F39" s="29" t="s">
        <v>35</v>
      </c>
      <c r="G39" s="30">
        <v>45</v>
      </c>
      <c r="H39" s="31" t="s">
        <v>110</v>
      </c>
      <c r="I39" s="29" t="s">
        <v>39</v>
      </c>
      <c r="J39" s="29"/>
      <c r="K39" s="36"/>
      <c r="L39" s="29"/>
      <c r="M39" s="29" t="s">
        <v>116</v>
      </c>
      <c r="N39" s="28">
        <v>1785</v>
      </c>
      <c r="O39" s="32" t="s">
        <v>154</v>
      </c>
      <c r="P39" s="4">
        <f>IFERROR(INDEX('Master Values'!$D$52:$D$54,MATCH('Tariff template'!O39,'Master Values'!$C$53:$C$55,0)),"")</f>
        <v>0</v>
      </c>
      <c r="Q39" s="60">
        <v>45047</v>
      </c>
      <c r="R39" s="61">
        <v>45657</v>
      </c>
      <c r="S39" s="34"/>
    </row>
    <row r="40" spans="1:19" ht="17.25" customHeight="1" x14ac:dyDescent="0.25">
      <c r="A40" s="27" t="s">
        <v>42</v>
      </c>
      <c r="B40" s="27" t="s">
        <v>103</v>
      </c>
      <c r="C40" s="4" t="str">
        <f>IFERROR(INDEX('Master Values'!$G$7:$G$36,MATCH('Tariff template'!B40,master_choices,0)),"")</f>
        <v>Terminal Handling Charge at Port</v>
      </c>
      <c r="D40" s="51"/>
      <c r="E40" s="28" t="s">
        <v>206</v>
      </c>
      <c r="F40" s="29" t="s">
        <v>35</v>
      </c>
      <c r="G40" s="30">
        <v>45</v>
      </c>
      <c r="H40" s="31" t="s">
        <v>110</v>
      </c>
      <c r="I40" s="29" t="s">
        <v>40</v>
      </c>
      <c r="J40" s="29" t="s">
        <v>35</v>
      </c>
      <c r="K40" s="36">
        <v>1</v>
      </c>
      <c r="L40" s="29">
        <v>20</v>
      </c>
      <c r="M40" s="29" t="s">
        <v>116</v>
      </c>
      <c r="N40" s="28">
        <v>1785</v>
      </c>
      <c r="O40" s="32" t="s">
        <v>154</v>
      </c>
      <c r="P40" s="4">
        <f>IFERROR(INDEX('Master Values'!$D$52:$D$54,MATCH('Tariff template'!O40,'Master Values'!$C$53:$C$55,0)),"")</f>
        <v>0</v>
      </c>
      <c r="Q40" s="60">
        <v>45047</v>
      </c>
      <c r="R40" s="61">
        <v>45657</v>
      </c>
      <c r="S40" s="34"/>
    </row>
    <row r="41" spans="1:19" ht="17.25" customHeight="1" x14ac:dyDescent="0.25">
      <c r="A41" s="27" t="s">
        <v>42</v>
      </c>
      <c r="B41" s="27" t="s">
        <v>103</v>
      </c>
      <c r="C41" s="4" t="str">
        <f>IFERROR(INDEX('Master Values'!$G$7:$G$36,MATCH('Tariff template'!B41,master_choices,0)),"")</f>
        <v>Terminal Handling Charge at Port</v>
      </c>
      <c r="D41" s="51"/>
      <c r="E41" s="28" t="s">
        <v>206</v>
      </c>
      <c r="F41" s="29" t="s">
        <v>35</v>
      </c>
      <c r="G41" s="30">
        <v>45</v>
      </c>
      <c r="H41" s="31" t="s">
        <v>110</v>
      </c>
      <c r="I41" s="29" t="s">
        <v>40</v>
      </c>
      <c r="J41" s="29" t="s">
        <v>35</v>
      </c>
      <c r="K41" s="36">
        <v>21</v>
      </c>
      <c r="L41" s="29">
        <v>999999</v>
      </c>
      <c r="M41" s="29" t="s">
        <v>116</v>
      </c>
      <c r="N41" s="28">
        <v>1785</v>
      </c>
      <c r="O41" s="32" t="s">
        <v>154</v>
      </c>
      <c r="P41" s="4">
        <f>IFERROR(INDEX('Master Values'!$D$52:$D$54,MATCH('Tariff template'!O41,'Master Values'!$C$53:$C$55,0)),"")</f>
        <v>0</v>
      </c>
      <c r="Q41" s="60">
        <v>45047</v>
      </c>
      <c r="R41" s="61">
        <v>45657</v>
      </c>
      <c r="S41" s="34"/>
    </row>
    <row r="42" spans="1:19" ht="17.25" customHeight="1" x14ac:dyDescent="0.25">
      <c r="A42" s="27" t="s">
        <v>42</v>
      </c>
      <c r="B42" s="27" t="s">
        <v>103</v>
      </c>
      <c r="C42" s="4" t="str">
        <f>IFERROR(INDEX('Master Values'!$G$7:$G$36,MATCH('Tariff template'!B42,master_choices,0)),"")</f>
        <v>Terminal Handling Charge at Port</v>
      </c>
      <c r="D42" s="51"/>
      <c r="E42" s="28" t="s">
        <v>207</v>
      </c>
      <c r="F42" s="29" t="s">
        <v>35</v>
      </c>
      <c r="G42" s="30">
        <v>45</v>
      </c>
      <c r="H42" s="31" t="s">
        <v>112</v>
      </c>
      <c r="I42" s="29" t="s">
        <v>39</v>
      </c>
      <c r="J42" s="29"/>
      <c r="K42" s="36"/>
      <c r="L42" s="29"/>
      <c r="M42" s="29" t="s">
        <v>116</v>
      </c>
      <c r="N42" s="28">
        <v>1785</v>
      </c>
      <c r="O42" s="32" t="s">
        <v>154</v>
      </c>
      <c r="P42" s="4">
        <f>IFERROR(INDEX('Master Values'!$D$52:$D$54,MATCH('Tariff template'!O42,'Master Values'!$C$53:$C$55,0)),"")</f>
        <v>0</v>
      </c>
      <c r="Q42" s="60">
        <v>45047</v>
      </c>
      <c r="R42" s="61">
        <v>45657</v>
      </c>
      <c r="S42" s="34"/>
    </row>
    <row r="43" spans="1:19" ht="17.25" customHeight="1" x14ac:dyDescent="0.25">
      <c r="A43" s="27" t="s">
        <v>42</v>
      </c>
      <c r="B43" s="27" t="s">
        <v>103</v>
      </c>
      <c r="C43" s="4" t="str">
        <f>IFERROR(INDEX('Master Values'!$G$7:$G$36,MATCH('Tariff template'!B43,master_choices,0)),"")</f>
        <v>Terminal Handling Charge at Port</v>
      </c>
      <c r="D43" s="51"/>
      <c r="E43" s="28" t="s">
        <v>208</v>
      </c>
      <c r="F43" s="29" t="s">
        <v>35</v>
      </c>
      <c r="G43" s="30">
        <v>45</v>
      </c>
      <c r="H43" s="31" t="s">
        <v>112</v>
      </c>
      <c r="I43" s="29" t="s">
        <v>40</v>
      </c>
      <c r="J43" s="29" t="s">
        <v>35</v>
      </c>
      <c r="K43" s="36">
        <v>1</v>
      </c>
      <c r="L43" s="29">
        <v>20</v>
      </c>
      <c r="M43" s="29" t="s">
        <v>116</v>
      </c>
      <c r="N43" s="28">
        <v>1785</v>
      </c>
      <c r="O43" s="32" t="s">
        <v>154</v>
      </c>
      <c r="P43" s="4">
        <f>IFERROR(INDEX('Master Values'!$D$52:$D$54,MATCH('Tariff template'!O43,'Master Values'!$C$53:$C$55,0)),"")</f>
        <v>0</v>
      </c>
      <c r="Q43" s="60">
        <v>45047</v>
      </c>
      <c r="R43" s="61">
        <v>45657</v>
      </c>
      <c r="S43" s="34"/>
    </row>
    <row r="44" spans="1:19" ht="17.25" customHeight="1" x14ac:dyDescent="0.25">
      <c r="A44" s="27" t="s">
        <v>42</v>
      </c>
      <c r="B44" s="27" t="s">
        <v>103</v>
      </c>
      <c r="C44" s="4" t="str">
        <f>IFERROR(INDEX('Master Values'!$G$7:$G$36,MATCH('Tariff template'!B44,master_choices,0)),"")</f>
        <v>Terminal Handling Charge at Port</v>
      </c>
      <c r="D44" s="51"/>
      <c r="E44" s="28" t="s">
        <v>208</v>
      </c>
      <c r="F44" s="29" t="s">
        <v>35</v>
      </c>
      <c r="G44" s="30">
        <v>45</v>
      </c>
      <c r="H44" s="31" t="s">
        <v>112</v>
      </c>
      <c r="I44" s="29" t="s">
        <v>40</v>
      </c>
      <c r="J44" s="29" t="s">
        <v>35</v>
      </c>
      <c r="K44" s="36">
        <v>21</v>
      </c>
      <c r="L44" s="29">
        <v>999999</v>
      </c>
      <c r="M44" s="29" t="s">
        <v>116</v>
      </c>
      <c r="N44" s="28">
        <v>1785</v>
      </c>
      <c r="O44" s="32" t="s">
        <v>154</v>
      </c>
      <c r="P44" s="4">
        <f>IFERROR(INDEX('Master Values'!$D$52:$D$54,MATCH('Tariff template'!O44,'Master Values'!$C$53:$C$55,0)),"")</f>
        <v>0</v>
      </c>
      <c r="Q44" s="60">
        <v>45047</v>
      </c>
      <c r="R44" s="61">
        <v>45657</v>
      </c>
      <c r="S44" s="34"/>
    </row>
    <row r="45" spans="1:19" ht="17.25" customHeight="1" x14ac:dyDescent="0.25">
      <c r="A45" s="27" t="s">
        <v>42</v>
      </c>
      <c r="B45" s="27" t="s">
        <v>103</v>
      </c>
      <c r="C45" s="4" t="str">
        <f>IFERROR(INDEX('Master Values'!$G$7:$G$36,MATCH('Tariff template'!B45,master_choices,0)),"")</f>
        <v>Terminal Handling Charge at Port</v>
      </c>
      <c r="D45" s="51"/>
      <c r="E45" s="28" t="s">
        <v>209</v>
      </c>
      <c r="F45" s="29" t="s">
        <v>35</v>
      </c>
      <c r="G45" s="30">
        <v>45</v>
      </c>
      <c r="H45" s="31" t="s">
        <v>114</v>
      </c>
      <c r="I45" s="29" t="s">
        <v>39</v>
      </c>
      <c r="J45" s="29"/>
      <c r="K45" s="36"/>
      <c r="L45" s="29"/>
      <c r="M45" s="29" t="s">
        <v>116</v>
      </c>
      <c r="N45" s="28">
        <v>1785</v>
      </c>
      <c r="O45" s="32" t="s">
        <v>154</v>
      </c>
      <c r="P45" s="4">
        <f>IFERROR(INDEX('Master Values'!$D$52:$D$54,MATCH('Tariff template'!O45,'Master Values'!$C$53:$C$55,0)),"")</f>
        <v>0</v>
      </c>
      <c r="Q45" s="60">
        <v>45047</v>
      </c>
      <c r="R45" s="61">
        <v>45657</v>
      </c>
      <c r="S45" s="34"/>
    </row>
    <row r="46" spans="1:19" ht="17.25" customHeight="1" x14ac:dyDescent="0.25">
      <c r="A46" s="27" t="s">
        <v>42</v>
      </c>
      <c r="B46" s="27" t="s">
        <v>103</v>
      </c>
      <c r="C46" s="4" t="str">
        <f>IFERROR(INDEX('Master Values'!$G$7:$G$36,MATCH('Tariff template'!B46,master_choices,0)),"")</f>
        <v>Terminal Handling Charge at Port</v>
      </c>
      <c r="D46" s="51"/>
      <c r="E46" s="28" t="s">
        <v>210</v>
      </c>
      <c r="F46" s="29" t="s">
        <v>35</v>
      </c>
      <c r="G46" s="30">
        <v>45</v>
      </c>
      <c r="H46" s="31" t="s">
        <v>114</v>
      </c>
      <c r="I46" s="29" t="s">
        <v>40</v>
      </c>
      <c r="J46" s="29" t="s">
        <v>35</v>
      </c>
      <c r="K46" s="36">
        <v>1</v>
      </c>
      <c r="L46" s="29">
        <v>20</v>
      </c>
      <c r="M46" s="29" t="s">
        <v>116</v>
      </c>
      <c r="N46" s="28">
        <v>1785</v>
      </c>
      <c r="O46" s="32" t="s">
        <v>154</v>
      </c>
      <c r="P46" s="4">
        <f>IFERROR(INDEX('Master Values'!$D$52:$D$54,MATCH('Tariff template'!O46,'Master Values'!$C$53:$C$55,0)),"")</f>
        <v>0</v>
      </c>
      <c r="Q46" s="60">
        <v>45047</v>
      </c>
      <c r="R46" s="61">
        <v>45657</v>
      </c>
      <c r="S46" s="34"/>
    </row>
    <row r="47" spans="1:19" ht="17.25" customHeight="1" x14ac:dyDescent="0.25">
      <c r="A47" s="27" t="s">
        <v>42</v>
      </c>
      <c r="B47" s="27" t="s">
        <v>103</v>
      </c>
      <c r="C47" s="4" t="str">
        <f>IFERROR(INDEX('Master Values'!$G$7:$G$36,MATCH('Tariff template'!B47,master_choices,0)),"")</f>
        <v>Terminal Handling Charge at Port</v>
      </c>
      <c r="D47" s="51"/>
      <c r="E47" s="28" t="s">
        <v>210</v>
      </c>
      <c r="F47" s="29" t="s">
        <v>35</v>
      </c>
      <c r="G47" s="30">
        <v>45</v>
      </c>
      <c r="H47" s="31" t="s">
        <v>114</v>
      </c>
      <c r="I47" s="29" t="s">
        <v>40</v>
      </c>
      <c r="J47" s="29" t="s">
        <v>35</v>
      </c>
      <c r="K47" s="36">
        <v>21</v>
      </c>
      <c r="L47" s="29">
        <v>999999</v>
      </c>
      <c r="M47" s="29" t="s">
        <v>116</v>
      </c>
      <c r="N47" s="28">
        <v>1785</v>
      </c>
      <c r="O47" s="32" t="s">
        <v>154</v>
      </c>
      <c r="P47" s="4">
        <f>IFERROR(INDEX('Master Values'!$D$52:$D$54,MATCH('Tariff template'!O47,'Master Values'!$C$53:$C$55,0)),"")</f>
        <v>0</v>
      </c>
      <c r="Q47" s="60">
        <v>45047</v>
      </c>
      <c r="R47" s="61">
        <v>45657</v>
      </c>
      <c r="S47" s="34"/>
    </row>
    <row r="48" spans="1:19" ht="17.25" customHeight="1" x14ac:dyDescent="0.25">
      <c r="A48" s="27" t="s">
        <v>42</v>
      </c>
      <c r="B48" s="27" t="s">
        <v>68</v>
      </c>
      <c r="C48" s="4" t="str">
        <f>IFERROR(INDEX('Master Values'!$G$7:$G$36,MATCH('Tariff template'!B48,master_choices,0)),"")</f>
        <v>Delivery Order issuance Charge</v>
      </c>
      <c r="D48" s="51"/>
      <c r="E48" s="28" t="s">
        <v>211</v>
      </c>
      <c r="F48" s="29" t="s">
        <v>36</v>
      </c>
      <c r="G48" s="30" t="s">
        <v>99</v>
      </c>
      <c r="H48" s="31" t="s">
        <v>114</v>
      </c>
      <c r="I48" s="29" t="s">
        <v>39</v>
      </c>
      <c r="J48" s="29"/>
      <c r="K48" s="36"/>
      <c r="L48" s="29"/>
      <c r="M48" s="29" t="s">
        <v>116</v>
      </c>
      <c r="N48" s="28">
        <v>500</v>
      </c>
      <c r="O48" s="32" t="s">
        <v>154</v>
      </c>
      <c r="P48" s="4">
        <f>IFERROR(INDEX('Master Values'!$D$52:$D$54,MATCH('Tariff template'!O48,'Master Values'!$C$53:$C$55,0)),"")</f>
        <v>0</v>
      </c>
      <c r="Q48" s="60">
        <v>45047</v>
      </c>
      <c r="R48" s="61">
        <v>45657</v>
      </c>
      <c r="S48" s="34"/>
    </row>
    <row r="49" spans="1:19" ht="17.25" customHeight="1" x14ac:dyDescent="0.25">
      <c r="A49" s="27" t="s">
        <v>42</v>
      </c>
      <c r="B49" s="27" t="s">
        <v>68</v>
      </c>
      <c r="C49" s="4" t="str">
        <f>IFERROR(INDEX('Master Values'!$G$7:$G$36,MATCH('Tariff template'!B49,master_choices,0)),"")</f>
        <v>Delivery Order issuance Charge</v>
      </c>
      <c r="D49" s="51"/>
      <c r="E49" s="28" t="s">
        <v>212</v>
      </c>
      <c r="F49" s="29" t="s">
        <v>36</v>
      </c>
      <c r="G49" s="30" t="s">
        <v>99</v>
      </c>
      <c r="H49" s="31" t="s">
        <v>114</v>
      </c>
      <c r="I49" s="29" t="s">
        <v>40</v>
      </c>
      <c r="J49" s="29" t="s">
        <v>36</v>
      </c>
      <c r="K49" s="36">
        <v>1</v>
      </c>
      <c r="L49" s="29">
        <v>999999</v>
      </c>
      <c r="M49" s="29" t="s">
        <v>116</v>
      </c>
      <c r="N49" s="28">
        <v>1000</v>
      </c>
      <c r="O49" s="32" t="s">
        <v>154</v>
      </c>
      <c r="P49" s="4">
        <f>IFERROR(INDEX('Master Values'!$D$52:$D$54,MATCH('Tariff template'!O49,'Master Values'!$C$53:$C$55,0)),"")</f>
        <v>0</v>
      </c>
      <c r="Q49" s="60">
        <v>45047</v>
      </c>
      <c r="R49" s="61">
        <v>45657</v>
      </c>
      <c r="S49" s="34"/>
    </row>
    <row r="50" spans="1:19" ht="17.25" customHeight="1" x14ac:dyDescent="0.25">
      <c r="A50" s="27" t="s">
        <v>42</v>
      </c>
      <c r="B50" s="27" t="s">
        <v>100</v>
      </c>
      <c r="C50" s="4" t="str">
        <f>IFERROR(INDEX('Master Values'!$G$7:$G$36,MATCH('Tariff template'!B50,master_choices,0)),"")</f>
        <v>Charge for Loading  and Unloading containers  To / From Trucks within Port</v>
      </c>
      <c r="D50" s="51"/>
      <c r="E50" s="28" t="s">
        <v>213</v>
      </c>
      <c r="F50" s="29" t="s">
        <v>35</v>
      </c>
      <c r="G50" s="30">
        <v>20</v>
      </c>
      <c r="H50" s="31" t="s">
        <v>106</v>
      </c>
      <c r="I50" s="29" t="s">
        <v>39</v>
      </c>
      <c r="J50" s="29"/>
      <c r="K50" s="36"/>
      <c r="L50" s="29"/>
      <c r="M50" s="29" t="s">
        <v>116</v>
      </c>
      <c r="N50" s="28">
        <v>314</v>
      </c>
      <c r="O50" s="32" t="s">
        <v>123</v>
      </c>
      <c r="P50" s="4">
        <f>IFERROR(INDEX('Master Values'!$D$52:$D$54,MATCH('Tariff template'!O50,'Master Values'!$C$53:$C$55,0)),"")</f>
        <v>0</v>
      </c>
      <c r="Q50" s="60">
        <v>45047</v>
      </c>
      <c r="R50" s="61">
        <v>45657</v>
      </c>
      <c r="S50" s="34"/>
    </row>
    <row r="51" spans="1:19" ht="17.25" customHeight="1" x14ac:dyDescent="0.25">
      <c r="A51" s="27" t="s">
        <v>42</v>
      </c>
      <c r="B51" s="27" t="s">
        <v>100</v>
      </c>
      <c r="C51" s="4" t="str">
        <f>IFERROR(INDEX('Master Values'!$G$7:$G$36,MATCH('Tariff template'!B51,master_choices,0)),"")</f>
        <v>Charge for Loading  and Unloading containers  To / From Trucks within Port</v>
      </c>
      <c r="D51" s="51"/>
      <c r="E51" s="28" t="s">
        <v>214</v>
      </c>
      <c r="F51" s="29" t="s">
        <v>35</v>
      </c>
      <c r="G51" s="30">
        <v>20</v>
      </c>
      <c r="H51" s="31" t="s">
        <v>106</v>
      </c>
      <c r="I51" s="29" t="s">
        <v>40</v>
      </c>
      <c r="J51" s="29" t="s">
        <v>35</v>
      </c>
      <c r="K51" s="36">
        <v>1</v>
      </c>
      <c r="L51" s="29">
        <v>20</v>
      </c>
      <c r="M51" s="29" t="s">
        <v>116</v>
      </c>
      <c r="N51" s="28">
        <v>314</v>
      </c>
      <c r="O51" s="32" t="s">
        <v>123</v>
      </c>
      <c r="P51" s="4">
        <f>IFERROR(INDEX('Master Values'!$D$52:$D$54,MATCH('Tariff template'!O51,'Master Values'!$C$53:$C$55,0)),"")</f>
        <v>0</v>
      </c>
      <c r="Q51" s="60">
        <v>45047</v>
      </c>
      <c r="R51" s="61">
        <v>45657</v>
      </c>
      <c r="S51" s="34"/>
    </row>
    <row r="52" spans="1:19" ht="17.25" customHeight="1" x14ac:dyDescent="0.25">
      <c r="A52" s="27" t="s">
        <v>42</v>
      </c>
      <c r="B52" s="27" t="s">
        <v>100</v>
      </c>
      <c r="C52" s="4" t="str">
        <f>IFERROR(INDEX('Master Values'!$G$7:$G$36,MATCH('Tariff template'!B52,master_choices,0)),"")</f>
        <v>Charge for Loading  and Unloading containers  To / From Trucks within Port</v>
      </c>
      <c r="D52" s="51"/>
      <c r="E52" s="28" t="s">
        <v>214</v>
      </c>
      <c r="F52" s="29" t="s">
        <v>35</v>
      </c>
      <c r="G52" s="30">
        <v>20</v>
      </c>
      <c r="H52" s="31" t="s">
        <v>106</v>
      </c>
      <c r="I52" s="29" t="s">
        <v>40</v>
      </c>
      <c r="J52" s="29" t="s">
        <v>35</v>
      </c>
      <c r="K52" s="36">
        <v>21</v>
      </c>
      <c r="L52" s="29">
        <v>999999</v>
      </c>
      <c r="M52" s="29" t="s">
        <v>116</v>
      </c>
      <c r="N52" s="28">
        <v>314</v>
      </c>
      <c r="O52" s="32" t="s">
        <v>123</v>
      </c>
      <c r="P52" s="4">
        <f>IFERROR(INDEX('Master Values'!$D$52:$D$54,MATCH('Tariff template'!O52,'Master Values'!$C$53:$C$55,0)),"")</f>
        <v>0</v>
      </c>
      <c r="Q52" s="60">
        <v>45047</v>
      </c>
      <c r="R52" s="61">
        <v>45657</v>
      </c>
      <c r="S52" s="34"/>
    </row>
    <row r="53" spans="1:19" ht="17.25" customHeight="1" x14ac:dyDescent="0.25">
      <c r="A53" s="27" t="s">
        <v>42</v>
      </c>
      <c r="B53" s="27" t="s">
        <v>100</v>
      </c>
      <c r="C53" s="4" t="str">
        <f>IFERROR(INDEX('Master Values'!$G$7:$G$36,MATCH('Tariff template'!B53,master_choices,0)),"")</f>
        <v>Charge for Loading  and Unloading containers  To / From Trucks within Port</v>
      </c>
      <c r="D53" s="51"/>
      <c r="E53" s="28" t="s">
        <v>215</v>
      </c>
      <c r="F53" s="29" t="s">
        <v>35</v>
      </c>
      <c r="G53" s="30">
        <v>20</v>
      </c>
      <c r="H53" s="31" t="s">
        <v>108</v>
      </c>
      <c r="I53" s="29" t="s">
        <v>39</v>
      </c>
      <c r="J53" s="29"/>
      <c r="K53" s="36"/>
      <c r="L53" s="29"/>
      <c r="M53" s="29" t="s">
        <v>116</v>
      </c>
      <c r="N53" s="28">
        <v>314</v>
      </c>
      <c r="O53" s="32" t="s">
        <v>123</v>
      </c>
      <c r="P53" s="4">
        <f>IFERROR(INDEX('Master Values'!$D$52:$D$54,MATCH('Tariff template'!O53,'Master Values'!$C$53:$C$55,0)),"")</f>
        <v>0</v>
      </c>
      <c r="Q53" s="60">
        <v>45047</v>
      </c>
      <c r="R53" s="61">
        <v>45657</v>
      </c>
      <c r="S53" s="34"/>
    </row>
    <row r="54" spans="1:19" ht="17.25" customHeight="1" x14ac:dyDescent="0.25">
      <c r="A54" s="27" t="s">
        <v>42</v>
      </c>
      <c r="B54" s="27" t="s">
        <v>100</v>
      </c>
      <c r="C54" s="4" t="str">
        <f>IFERROR(INDEX('Master Values'!$G$7:$G$36,MATCH('Tariff template'!B54,master_choices,0)),"")</f>
        <v>Charge for Loading  and Unloading containers  To / From Trucks within Port</v>
      </c>
      <c r="D54" s="51"/>
      <c r="E54" s="28" t="s">
        <v>216</v>
      </c>
      <c r="F54" s="29" t="s">
        <v>35</v>
      </c>
      <c r="G54" s="30">
        <v>20</v>
      </c>
      <c r="H54" s="31" t="s">
        <v>108</v>
      </c>
      <c r="I54" s="29" t="s">
        <v>40</v>
      </c>
      <c r="J54" s="29" t="s">
        <v>35</v>
      </c>
      <c r="K54" s="36">
        <v>1</v>
      </c>
      <c r="L54" s="29">
        <v>20</v>
      </c>
      <c r="M54" s="29" t="s">
        <v>116</v>
      </c>
      <c r="N54" s="28">
        <v>314</v>
      </c>
      <c r="O54" s="32" t="s">
        <v>123</v>
      </c>
      <c r="P54" s="4">
        <f>IFERROR(INDEX('Master Values'!$D$52:$D$54,MATCH('Tariff template'!O54,'Master Values'!$C$53:$C$55,0)),"")</f>
        <v>0</v>
      </c>
      <c r="Q54" s="60">
        <v>45047</v>
      </c>
      <c r="R54" s="61">
        <v>45657</v>
      </c>
      <c r="S54" s="34"/>
    </row>
    <row r="55" spans="1:19" ht="17.25" customHeight="1" x14ac:dyDescent="0.25">
      <c r="A55" s="27" t="s">
        <v>42</v>
      </c>
      <c r="B55" s="27" t="s">
        <v>100</v>
      </c>
      <c r="C55" s="4" t="str">
        <f>IFERROR(INDEX('Master Values'!$G$7:$G$36,MATCH('Tariff template'!B55,master_choices,0)),"")</f>
        <v>Charge for Loading  and Unloading containers  To / From Trucks within Port</v>
      </c>
      <c r="D55" s="51"/>
      <c r="E55" s="28" t="s">
        <v>216</v>
      </c>
      <c r="F55" s="29" t="s">
        <v>35</v>
      </c>
      <c r="G55" s="30">
        <v>20</v>
      </c>
      <c r="H55" s="31" t="s">
        <v>108</v>
      </c>
      <c r="I55" s="29" t="s">
        <v>40</v>
      </c>
      <c r="J55" s="29" t="s">
        <v>35</v>
      </c>
      <c r="K55" s="36">
        <v>21</v>
      </c>
      <c r="L55" s="29">
        <v>999999</v>
      </c>
      <c r="M55" s="29" t="s">
        <v>116</v>
      </c>
      <c r="N55" s="28">
        <v>314</v>
      </c>
      <c r="O55" s="32" t="s">
        <v>123</v>
      </c>
      <c r="P55" s="4">
        <f>IFERROR(INDEX('Master Values'!$D$52:$D$54,MATCH('Tariff template'!O55,'Master Values'!$C$53:$C$55,0)),"")</f>
        <v>0</v>
      </c>
      <c r="Q55" s="60">
        <v>45047</v>
      </c>
      <c r="R55" s="61">
        <v>45657</v>
      </c>
      <c r="S55" s="34"/>
    </row>
    <row r="56" spans="1:19" ht="17.25" customHeight="1" x14ac:dyDescent="0.25">
      <c r="A56" s="27" t="s">
        <v>42</v>
      </c>
      <c r="B56" s="27" t="s">
        <v>100</v>
      </c>
      <c r="C56" s="4" t="str">
        <f>IFERROR(INDEX('Master Values'!$G$7:$G$36,MATCH('Tariff template'!B56,master_choices,0)),"")</f>
        <v>Charge for Loading  and Unloading containers  To / From Trucks within Port</v>
      </c>
      <c r="D56" s="51"/>
      <c r="E56" s="28" t="s">
        <v>217</v>
      </c>
      <c r="F56" s="29" t="s">
        <v>35</v>
      </c>
      <c r="G56" s="30">
        <v>20</v>
      </c>
      <c r="H56" s="31" t="s">
        <v>110</v>
      </c>
      <c r="I56" s="29" t="s">
        <v>39</v>
      </c>
      <c r="J56" s="29" t="s">
        <v>35</v>
      </c>
      <c r="K56" s="36"/>
      <c r="L56" s="29"/>
      <c r="M56" s="29" t="s">
        <v>116</v>
      </c>
      <c r="N56" s="28">
        <v>314</v>
      </c>
      <c r="O56" s="32" t="s">
        <v>123</v>
      </c>
      <c r="P56" s="4">
        <f>IFERROR(INDEX('Master Values'!$D$52:$D$54,MATCH('Tariff template'!O56,'Master Values'!$C$53:$C$55,0)),"")</f>
        <v>0</v>
      </c>
      <c r="Q56" s="60">
        <v>45047</v>
      </c>
      <c r="R56" s="61">
        <v>45657</v>
      </c>
      <c r="S56" s="34"/>
    </row>
    <row r="57" spans="1:19" ht="17.25" customHeight="1" x14ac:dyDescent="0.25">
      <c r="A57" s="27" t="s">
        <v>42</v>
      </c>
      <c r="B57" s="27" t="s">
        <v>100</v>
      </c>
      <c r="C57" s="4" t="str">
        <f>IFERROR(INDEX('Master Values'!$G$7:$G$36,MATCH('Tariff template'!B57,master_choices,0)),"")</f>
        <v>Charge for Loading  and Unloading containers  To / From Trucks within Port</v>
      </c>
      <c r="D57" s="51"/>
      <c r="E57" s="28" t="s">
        <v>218</v>
      </c>
      <c r="F57" s="29" t="s">
        <v>35</v>
      </c>
      <c r="G57" s="30">
        <v>20</v>
      </c>
      <c r="H57" s="31" t="s">
        <v>110</v>
      </c>
      <c r="I57" s="29" t="s">
        <v>40</v>
      </c>
      <c r="J57" s="29" t="s">
        <v>35</v>
      </c>
      <c r="K57" s="36">
        <v>1</v>
      </c>
      <c r="L57" s="29">
        <v>20</v>
      </c>
      <c r="M57" s="29" t="s">
        <v>116</v>
      </c>
      <c r="N57" s="28">
        <v>314</v>
      </c>
      <c r="O57" s="32" t="s">
        <v>123</v>
      </c>
      <c r="P57" s="4">
        <f>IFERROR(INDEX('Master Values'!$D$52:$D$54,MATCH('Tariff template'!O57,'Master Values'!$C$53:$C$55,0)),"")</f>
        <v>0</v>
      </c>
      <c r="Q57" s="60">
        <v>45047</v>
      </c>
      <c r="R57" s="61">
        <v>45657</v>
      </c>
      <c r="S57" s="34"/>
    </row>
    <row r="58" spans="1:19" ht="17.25" customHeight="1" x14ac:dyDescent="0.25">
      <c r="A58" s="27" t="s">
        <v>42</v>
      </c>
      <c r="B58" s="27" t="s">
        <v>100</v>
      </c>
      <c r="C58" s="4" t="str">
        <f>IFERROR(INDEX('Master Values'!$G$7:$G$36,MATCH('Tariff template'!B58,master_choices,0)),"")</f>
        <v>Charge for Loading  and Unloading containers  To / From Trucks within Port</v>
      </c>
      <c r="D58" s="51"/>
      <c r="E58" s="28" t="s">
        <v>218</v>
      </c>
      <c r="F58" s="29" t="s">
        <v>35</v>
      </c>
      <c r="G58" s="30">
        <v>20</v>
      </c>
      <c r="H58" s="31" t="s">
        <v>110</v>
      </c>
      <c r="I58" s="29" t="s">
        <v>40</v>
      </c>
      <c r="J58" s="29" t="s">
        <v>35</v>
      </c>
      <c r="K58" s="36">
        <v>21</v>
      </c>
      <c r="L58" s="29">
        <v>999999</v>
      </c>
      <c r="M58" s="29" t="s">
        <v>116</v>
      </c>
      <c r="N58" s="28">
        <v>314</v>
      </c>
      <c r="O58" s="32" t="s">
        <v>123</v>
      </c>
      <c r="P58" s="4">
        <f>IFERROR(INDEX('Master Values'!$D$52:$D$54,MATCH('Tariff template'!O58,'Master Values'!$C$53:$C$55,0)),"")</f>
        <v>0</v>
      </c>
      <c r="Q58" s="60">
        <v>45047</v>
      </c>
      <c r="R58" s="61">
        <v>45657</v>
      </c>
      <c r="S58" s="34"/>
    </row>
    <row r="59" spans="1:19" ht="17.25" customHeight="1" x14ac:dyDescent="0.25">
      <c r="A59" s="27" t="s">
        <v>42</v>
      </c>
      <c r="B59" s="27" t="s">
        <v>100</v>
      </c>
      <c r="C59" s="4" t="str">
        <f>IFERROR(INDEX('Master Values'!$G$7:$G$36,MATCH('Tariff template'!B59,master_choices,0)),"")</f>
        <v>Charge for Loading  and Unloading containers  To / From Trucks within Port</v>
      </c>
      <c r="D59" s="51"/>
      <c r="E59" s="28" t="s">
        <v>219</v>
      </c>
      <c r="F59" s="29" t="s">
        <v>35</v>
      </c>
      <c r="G59" s="30">
        <v>20</v>
      </c>
      <c r="H59" s="31" t="s">
        <v>112</v>
      </c>
      <c r="I59" s="29" t="s">
        <v>39</v>
      </c>
      <c r="J59" s="29"/>
      <c r="K59" s="36"/>
      <c r="L59" s="29"/>
      <c r="M59" s="29" t="s">
        <v>116</v>
      </c>
      <c r="N59" s="28">
        <v>314</v>
      </c>
      <c r="O59" s="32" t="s">
        <v>123</v>
      </c>
      <c r="P59" s="4">
        <f>IFERROR(INDEX('Master Values'!$D$52:$D$54,MATCH('Tariff template'!O59,'Master Values'!$C$53:$C$55,0)),"")</f>
        <v>0</v>
      </c>
      <c r="Q59" s="60">
        <v>45047</v>
      </c>
      <c r="R59" s="61">
        <v>45657</v>
      </c>
      <c r="S59" s="34"/>
    </row>
    <row r="60" spans="1:19" ht="17.25" customHeight="1" x14ac:dyDescent="0.25">
      <c r="A60" s="27" t="s">
        <v>42</v>
      </c>
      <c r="B60" s="27" t="s">
        <v>100</v>
      </c>
      <c r="C60" s="4" t="str">
        <f>IFERROR(INDEX('Master Values'!$G$7:$G$36,MATCH('Tariff template'!B60,master_choices,0)),"")</f>
        <v>Charge for Loading  and Unloading containers  To / From Trucks within Port</v>
      </c>
      <c r="D60" s="51"/>
      <c r="E60" s="28" t="s">
        <v>220</v>
      </c>
      <c r="F60" s="29" t="s">
        <v>35</v>
      </c>
      <c r="G60" s="30">
        <v>20</v>
      </c>
      <c r="H60" s="31" t="s">
        <v>112</v>
      </c>
      <c r="I60" s="29" t="s">
        <v>40</v>
      </c>
      <c r="J60" s="29" t="s">
        <v>35</v>
      </c>
      <c r="K60" s="36">
        <v>1</v>
      </c>
      <c r="L60" s="29">
        <v>20</v>
      </c>
      <c r="M60" s="29" t="s">
        <v>116</v>
      </c>
      <c r="N60" s="28">
        <v>314</v>
      </c>
      <c r="O60" s="32" t="s">
        <v>123</v>
      </c>
      <c r="P60" s="4">
        <f>IFERROR(INDEX('Master Values'!$D$52:$D$54,MATCH('Tariff template'!O60,'Master Values'!$C$53:$C$55,0)),"")</f>
        <v>0</v>
      </c>
      <c r="Q60" s="60">
        <v>45047</v>
      </c>
      <c r="R60" s="61">
        <v>45657</v>
      </c>
      <c r="S60" s="34"/>
    </row>
    <row r="61" spans="1:19" ht="17.25" customHeight="1" x14ac:dyDescent="0.25">
      <c r="A61" s="27" t="s">
        <v>42</v>
      </c>
      <c r="B61" s="27" t="s">
        <v>100</v>
      </c>
      <c r="C61" s="4" t="str">
        <f>IFERROR(INDEX('Master Values'!$G$7:$G$36,MATCH('Tariff template'!B61,master_choices,0)),"")</f>
        <v>Charge for Loading  and Unloading containers  To / From Trucks within Port</v>
      </c>
      <c r="D61" s="51"/>
      <c r="E61" s="28" t="s">
        <v>220</v>
      </c>
      <c r="F61" s="29" t="s">
        <v>35</v>
      </c>
      <c r="G61" s="30">
        <v>20</v>
      </c>
      <c r="H61" s="31" t="s">
        <v>112</v>
      </c>
      <c r="I61" s="29" t="s">
        <v>40</v>
      </c>
      <c r="J61" s="29" t="s">
        <v>35</v>
      </c>
      <c r="K61" s="36">
        <v>21</v>
      </c>
      <c r="L61" s="29">
        <v>999999</v>
      </c>
      <c r="M61" s="29" t="s">
        <v>116</v>
      </c>
      <c r="N61" s="28">
        <v>314</v>
      </c>
      <c r="O61" s="32" t="s">
        <v>123</v>
      </c>
      <c r="P61" s="4">
        <f>IFERROR(INDEX('Master Values'!$D$52:$D$54,MATCH('Tariff template'!O61,'Master Values'!$C$53:$C$55,0)),"")</f>
        <v>0</v>
      </c>
      <c r="Q61" s="60">
        <v>45047</v>
      </c>
      <c r="R61" s="61">
        <v>45657</v>
      </c>
      <c r="S61" s="34"/>
    </row>
    <row r="62" spans="1:19" ht="17.25" customHeight="1" x14ac:dyDescent="0.25">
      <c r="A62" s="27" t="s">
        <v>42</v>
      </c>
      <c r="B62" s="27" t="s">
        <v>100</v>
      </c>
      <c r="C62" s="4" t="str">
        <f>IFERROR(INDEX('Master Values'!$G$7:$G$36,MATCH('Tariff template'!B62,master_choices,0)),"")</f>
        <v>Charge for Loading  and Unloading containers  To / From Trucks within Port</v>
      </c>
      <c r="D62" s="51"/>
      <c r="E62" s="28" t="s">
        <v>221</v>
      </c>
      <c r="F62" s="29" t="s">
        <v>35</v>
      </c>
      <c r="G62" s="30">
        <v>20</v>
      </c>
      <c r="H62" s="31" t="s">
        <v>114</v>
      </c>
      <c r="I62" s="29" t="s">
        <v>39</v>
      </c>
      <c r="J62" s="29"/>
      <c r="K62" s="36"/>
      <c r="L62" s="29"/>
      <c r="M62" s="29" t="s">
        <v>116</v>
      </c>
      <c r="N62" s="28">
        <v>314</v>
      </c>
      <c r="O62" s="32" t="s">
        <v>123</v>
      </c>
      <c r="P62" s="4">
        <f>IFERROR(INDEX('Master Values'!$D$52:$D$54,MATCH('Tariff template'!O62,'Master Values'!$C$53:$C$55,0)),"")</f>
        <v>0</v>
      </c>
      <c r="Q62" s="60">
        <v>45047</v>
      </c>
      <c r="R62" s="61">
        <v>45657</v>
      </c>
      <c r="S62" s="34"/>
    </row>
    <row r="63" spans="1:19" ht="17.25" customHeight="1" x14ac:dyDescent="0.25">
      <c r="A63" s="27" t="s">
        <v>42</v>
      </c>
      <c r="B63" s="27" t="s">
        <v>100</v>
      </c>
      <c r="C63" s="4" t="str">
        <f>IFERROR(INDEX('Master Values'!$G$7:$G$36,MATCH('Tariff template'!B63,master_choices,0)),"")</f>
        <v>Charge for Loading  and Unloading containers  To / From Trucks within Port</v>
      </c>
      <c r="D63" s="51"/>
      <c r="E63" s="28" t="s">
        <v>222</v>
      </c>
      <c r="F63" s="29" t="s">
        <v>35</v>
      </c>
      <c r="G63" s="30">
        <v>20</v>
      </c>
      <c r="H63" s="31" t="s">
        <v>114</v>
      </c>
      <c r="I63" s="29" t="s">
        <v>40</v>
      </c>
      <c r="J63" s="29" t="s">
        <v>35</v>
      </c>
      <c r="K63" s="36">
        <v>1</v>
      </c>
      <c r="L63" s="29">
        <v>20</v>
      </c>
      <c r="M63" s="29" t="s">
        <v>116</v>
      </c>
      <c r="N63" s="28">
        <v>314</v>
      </c>
      <c r="O63" s="32" t="s">
        <v>123</v>
      </c>
      <c r="P63" s="4">
        <f>IFERROR(INDEX('Master Values'!$D$52:$D$54,MATCH('Tariff template'!O63,'Master Values'!$C$53:$C$55,0)),"")</f>
        <v>0</v>
      </c>
      <c r="Q63" s="60">
        <v>45047</v>
      </c>
      <c r="R63" s="61">
        <v>45657</v>
      </c>
      <c r="S63" s="34"/>
    </row>
    <row r="64" spans="1:19" ht="17.25" customHeight="1" x14ac:dyDescent="0.25">
      <c r="A64" s="27" t="s">
        <v>42</v>
      </c>
      <c r="B64" s="27" t="s">
        <v>100</v>
      </c>
      <c r="C64" s="4" t="str">
        <f>IFERROR(INDEX('Master Values'!$G$7:$G$36,MATCH('Tariff template'!B64,master_choices,0)),"")</f>
        <v>Charge for Loading  and Unloading containers  To / From Trucks within Port</v>
      </c>
      <c r="D64" s="51"/>
      <c r="E64" s="28" t="s">
        <v>222</v>
      </c>
      <c r="F64" s="29" t="s">
        <v>35</v>
      </c>
      <c r="G64" s="30">
        <v>20</v>
      </c>
      <c r="H64" s="31" t="s">
        <v>114</v>
      </c>
      <c r="I64" s="29" t="s">
        <v>40</v>
      </c>
      <c r="J64" s="29" t="s">
        <v>35</v>
      </c>
      <c r="K64" s="36">
        <v>21</v>
      </c>
      <c r="L64" s="29">
        <v>999999</v>
      </c>
      <c r="M64" s="29" t="s">
        <v>116</v>
      </c>
      <c r="N64" s="28">
        <v>314</v>
      </c>
      <c r="O64" s="32" t="s">
        <v>123</v>
      </c>
      <c r="P64" s="4">
        <f>IFERROR(INDEX('Master Values'!$D$52:$D$54,MATCH('Tariff template'!O64,'Master Values'!$C$53:$C$55,0)),"")</f>
        <v>0</v>
      </c>
      <c r="Q64" s="60">
        <v>45047</v>
      </c>
      <c r="R64" s="61">
        <v>45657</v>
      </c>
      <c r="S64" s="34"/>
    </row>
    <row r="65" spans="1:19" ht="17.25" customHeight="1" x14ac:dyDescent="0.25">
      <c r="A65" s="27" t="s">
        <v>42</v>
      </c>
      <c r="B65" s="27" t="s">
        <v>100</v>
      </c>
      <c r="C65" s="4" t="str">
        <f>IFERROR(INDEX('Master Values'!$G$7:$G$36,MATCH('Tariff template'!B65,master_choices,0)),"")</f>
        <v>Charge for Loading  and Unloading containers  To / From Trucks within Port</v>
      </c>
      <c r="D65" s="51"/>
      <c r="E65" s="28" t="s">
        <v>223</v>
      </c>
      <c r="F65" s="29" t="s">
        <v>35</v>
      </c>
      <c r="G65" s="30">
        <v>40</v>
      </c>
      <c r="H65" s="31" t="s">
        <v>106</v>
      </c>
      <c r="I65" s="29" t="s">
        <v>39</v>
      </c>
      <c r="J65" s="29"/>
      <c r="K65" s="36"/>
      <c r="L65" s="29"/>
      <c r="M65" s="29" t="s">
        <v>116</v>
      </c>
      <c r="N65" s="28">
        <v>314</v>
      </c>
      <c r="O65" s="32" t="s">
        <v>123</v>
      </c>
      <c r="P65" s="4">
        <f>IFERROR(INDEX('Master Values'!$D$52:$D$54,MATCH('Tariff template'!O65,'Master Values'!$C$53:$C$55,0)),"")</f>
        <v>0</v>
      </c>
      <c r="Q65" s="60">
        <v>45047</v>
      </c>
      <c r="R65" s="61">
        <v>45657</v>
      </c>
      <c r="S65" s="34"/>
    </row>
    <row r="66" spans="1:19" ht="17.25" customHeight="1" x14ac:dyDescent="0.25">
      <c r="A66" s="27" t="s">
        <v>42</v>
      </c>
      <c r="B66" s="27" t="s">
        <v>100</v>
      </c>
      <c r="C66" s="4" t="str">
        <f>IFERROR(INDEX('Master Values'!$G$7:$G$36,MATCH('Tariff template'!B66,master_choices,0)),"")</f>
        <v>Charge for Loading  and Unloading containers  To / From Trucks within Port</v>
      </c>
      <c r="D66" s="51"/>
      <c r="E66" s="28" t="s">
        <v>224</v>
      </c>
      <c r="F66" s="29" t="s">
        <v>35</v>
      </c>
      <c r="G66" s="30">
        <v>40</v>
      </c>
      <c r="H66" s="31" t="s">
        <v>106</v>
      </c>
      <c r="I66" s="29" t="s">
        <v>40</v>
      </c>
      <c r="J66" s="29" t="s">
        <v>35</v>
      </c>
      <c r="K66" s="36">
        <v>1</v>
      </c>
      <c r="L66" s="29">
        <v>20</v>
      </c>
      <c r="M66" s="29" t="s">
        <v>116</v>
      </c>
      <c r="N66" s="28">
        <v>314</v>
      </c>
      <c r="O66" s="32" t="s">
        <v>123</v>
      </c>
      <c r="P66" s="4">
        <f>IFERROR(INDEX('Master Values'!$D$52:$D$54,MATCH('Tariff template'!O66,'Master Values'!$C$53:$C$55,0)),"")</f>
        <v>0</v>
      </c>
      <c r="Q66" s="60">
        <v>45047</v>
      </c>
      <c r="R66" s="61">
        <v>45657</v>
      </c>
      <c r="S66" s="34"/>
    </row>
    <row r="67" spans="1:19" ht="17.25" customHeight="1" x14ac:dyDescent="0.25">
      <c r="A67" s="27" t="s">
        <v>42</v>
      </c>
      <c r="B67" s="27" t="s">
        <v>100</v>
      </c>
      <c r="C67" s="4" t="str">
        <f>IFERROR(INDEX('Master Values'!$G$7:$G$36,MATCH('Tariff template'!B67,master_choices,0)),"")</f>
        <v>Charge for Loading  and Unloading containers  To / From Trucks within Port</v>
      </c>
      <c r="D67" s="51"/>
      <c r="E67" s="28" t="s">
        <v>224</v>
      </c>
      <c r="F67" s="29" t="s">
        <v>35</v>
      </c>
      <c r="G67" s="30">
        <v>40</v>
      </c>
      <c r="H67" s="31" t="s">
        <v>106</v>
      </c>
      <c r="I67" s="29" t="s">
        <v>40</v>
      </c>
      <c r="J67" s="29" t="s">
        <v>35</v>
      </c>
      <c r="K67" s="36">
        <v>21</v>
      </c>
      <c r="L67" s="29">
        <v>999999</v>
      </c>
      <c r="M67" s="29" t="s">
        <v>116</v>
      </c>
      <c r="N67" s="28">
        <v>314</v>
      </c>
      <c r="O67" s="32" t="s">
        <v>123</v>
      </c>
      <c r="P67" s="4">
        <f>IFERROR(INDEX('Master Values'!$D$52:$D$54,MATCH('Tariff template'!O67,'Master Values'!$C$53:$C$55,0)),"")</f>
        <v>0</v>
      </c>
      <c r="Q67" s="60">
        <v>45047</v>
      </c>
      <c r="R67" s="61">
        <v>45657</v>
      </c>
      <c r="S67" s="34"/>
    </row>
    <row r="68" spans="1:19" ht="17.25" customHeight="1" x14ac:dyDescent="0.25">
      <c r="A68" s="27" t="s">
        <v>42</v>
      </c>
      <c r="B68" s="27" t="s">
        <v>100</v>
      </c>
      <c r="C68" s="4" t="str">
        <f>IFERROR(INDEX('Master Values'!$G$7:$G$36,MATCH('Tariff template'!B68,master_choices,0)),"")</f>
        <v>Charge for Loading  and Unloading containers  To / From Trucks within Port</v>
      </c>
      <c r="D68" s="51"/>
      <c r="E68" s="28" t="s">
        <v>225</v>
      </c>
      <c r="F68" s="29" t="s">
        <v>35</v>
      </c>
      <c r="G68" s="30">
        <v>40</v>
      </c>
      <c r="H68" s="31" t="s">
        <v>108</v>
      </c>
      <c r="I68" s="29" t="s">
        <v>39</v>
      </c>
      <c r="J68" s="29"/>
      <c r="K68" s="36"/>
      <c r="L68" s="29"/>
      <c r="M68" s="29" t="s">
        <v>116</v>
      </c>
      <c r="N68" s="28">
        <v>314</v>
      </c>
      <c r="O68" s="32" t="s">
        <v>123</v>
      </c>
      <c r="P68" s="4">
        <f>IFERROR(INDEX('Master Values'!$D$52:$D$54,MATCH('Tariff template'!O68,'Master Values'!$C$53:$C$55,0)),"")</f>
        <v>0</v>
      </c>
      <c r="Q68" s="60">
        <v>45047</v>
      </c>
      <c r="R68" s="61">
        <v>45657</v>
      </c>
      <c r="S68" s="34"/>
    </row>
    <row r="69" spans="1:19" ht="17.25" customHeight="1" x14ac:dyDescent="0.25">
      <c r="A69" s="27" t="s">
        <v>42</v>
      </c>
      <c r="B69" s="27" t="s">
        <v>100</v>
      </c>
      <c r="C69" s="4" t="str">
        <f>IFERROR(INDEX('Master Values'!$G$7:$G$36,MATCH('Tariff template'!B69,master_choices,0)),"")</f>
        <v>Charge for Loading  and Unloading containers  To / From Trucks within Port</v>
      </c>
      <c r="D69" s="51"/>
      <c r="E69" s="28" t="s">
        <v>226</v>
      </c>
      <c r="F69" s="29" t="s">
        <v>35</v>
      </c>
      <c r="G69" s="30">
        <v>40</v>
      </c>
      <c r="H69" s="31" t="s">
        <v>108</v>
      </c>
      <c r="I69" s="29" t="s">
        <v>40</v>
      </c>
      <c r="J69" s="29" t="s">
        <v>35</v>
      </c>
      <c r="K69" s="36">
        <v>1</v>
      </c>
      <c r="L69" s="29">
        <v>20</v>
      </c>
      <c r="M69" s="29" t="s">
        <v>116</v>
      </c>
      <c r="N69" s="28">
        <v>314</v>
      </c>
      <c r="O69" s="32" t="s">
        <v>123</v>
      </c>
      <c r="P69" s="4">
        <f>IFERROR(INDEX('Master Values'!$D$52:$D$54,MATCH('Tariff template'!O69,'Master Values'!$C$53:$C$55,0)),"")</f>
        <v>0</v>
      </c>
      <c r="Q69" s="60">
        <v>45047</v>
      </c>
      <c r="R69" s="61">
        <v>45657</v>
      </c>
      <c r="S69" s="34"/>
    </row>
    <row r="70" spans="1:19" ht="17.25" customHeight="1" x14ac:dyDescent="0.25">
      <c r="A70" s="27" t="s">
        <v>42</v>
      </c>
      <c r="B70" s="27" t="s">
        <v>100</v>
      </c>
      <c r="C70" s="4" t="str">
        <f>IFERROR(INDEX('Master Values'!$G$7:$G$36,MATCH('Tariff template'!B70,master_choices,0)),"")</f>
        <v>Charge for Loading  and Unloading containers  To / From Trucks within Port</v>
      </c>
      <c r="D70" s="51"/>
      <c r="E70" s="28" t="s">
        <v>226</v>
      </c>
      <c r="F70" s="29" t="s">
        <v>35</v>
      </c>
      <c r="G70" s="30">
        <v>40</v>
      </c>
      <c r="H70" s="31" t="s">
        <v>108</v>
      </c>
      <c r="I70" s="29" t="s">
        <v>40</v>
      </c>
      <c r="J70" s="29" t="s">
        <v>35</v>
      </c>
      <c r="K70" s="36">
        <v>21</v>
      </c>
      <c r="L70" s="29">
        <v>999999</v>
      </c>
      <c r="M70" s="29" t="s">
        <v>116</v>
      </c>
      <c r="N70" s="28">
        <v>314</v>
      </c>
      <c r="O70" s="32" t="s">
        <v>123</v>
      </c>
      <c r="P70" s="4">
        <f>IFERROR(INDEX('Master Values'!$D$52:$D$54,MATCH('Tariff template'!O70,'Master Values'!$C$53:$C$55,0)),"")</f>
        <v>0</v>
      </c>
      <c r="Q70" s="60">
        <v>45047</v>
      </c>
      <c r="R70" s="61">
        <v>45657</v>
      </c>
      <c r="S70" s="34"/>
    </row>
    <row r="71" spans="1:19" ht="17.25" customHeight="1" x14ac:dyDescent="0.25">
      <c r="A71" s="27" t="s">
        <v>42</v>
      </c>
      <c r="B71" s="27" t="s">
        <v>100</v>
      </c>
      <c r="C71" s="4" t="str">
        <f>IFERROR(INDEX('Master Values'!$G$7:$G$36,MATCH('Tariff template'!B71,master_choices,0)),"")</f>
        <v>Charge for Loading  and Unloading containers  To / From Trucks within Port</v>
      </c>
      <c r="D71" s="51"/>
      <c r="E71" s="28" t="s">
        <v>227</v>
      </c>
      <c r="F71" s="29" t="s">
        <v>35</v>
      </c>
      <c r="G71" s="30">
        <v>40</v>
      </c>
      <c r="H71" s="31" t="s">
        <v>110</v>
      </c>
      <c r="I71" s="29" t="s">
        <v>39</v>
      </c>
      <c r="J71" s="29"/>
      <c r="K71" s="36"/>
      <c r="L71" s="29"/>
      <c r="M71" s="29" t="s">
        <v>116</v>
      </c>
      <c r="N71" s="28">
        <v>314</v>
      </c>
      <c r="O71" s="32" t="s">
        <v>123</v>
      </c>
      <c r="P71" s="4">
        <f>IFERROR(INDEX('Master Values'!$D$52:$D$54,MATCH('Tariff template'!O71,'Master Values'!$C$53:$C$55,0)),"")</f>
        <v>0</v>
      </c>
      <c r="Q71" s="60">
        <v>45047</v>
      </c>
      <c r="R71" s="61">
        <v>45657</v>
      </c>
      <c r="S71" s="34"/>
    </row>
    <row r="72" spans="1:19" ht="17.25" customHeight="1" x14ac:dyDescent="0.25">
      <c r="A72" s="27" t="s">
        <v>42</v>
      </c>
      <c r="B72" s="27" t="s">
        <v>100</v>
      </c>
      <c r="C72" s="4" t="str">
        <f>IFERROR(INDEX('Master Values'!$G$7:$G$36,MATCH('Tariff template'!B72,master_choices,0)),"")</f>
        <v>Charge for Loading  and Unloading containers  To / From Trucks within Port</v>
      </c>
      <c r="D72" s="51"/>
      <c r="E72" s="28" t="s">
        <v>228</v>
      </c>
      <c r="F72" s="29" t="s">
        <v>35</v>
      </c>
      <c r="G72" s="30">
        <v>40</v>
      </c>
      <c r="H72" s="31" t="s">
        <v>110</v>
      </c>
      <c r="I72" s="29" t="s">
        <v>40</v>
      </c>
      <c r="J72" s="29" t="s">
        <v>35</v>
      </c>
      <c r="K72" s="36">
        <v>1</v>
      </c>
      <c r="L72" s="29">
        <v>20</v>
      </c>
      <c r="M72" s="29" t="s">
        <v>116</v>
      </c>
      <c r="N72" s="28">
        <v>314</v>
      </c>
      <c r="O72" s="32" t="s">
        <v>123</v>
      </c>
      <c r="P72" s="4">
        <f>IFERROR(INDEX('Master Values'!$D$52:$D$54,MATCH('Tariff template'!O72,'Master Values'!$C$53:$C$55,0)),"")</f>
        <v>0</v>
      </c>
      <c r="Q72" s="60">
        <v>45047</v>
      </c>
      <c r="R72" s="61">
        <v>45657</v>
      </c>
      <c r="S72" s="34"/>
    </row>
    <row r="73" spans="1:19" ht="17.25" customHeight="1" x14ac:dyDescent="0.25">
      <c r="A73" s="27" t="s">
        <v>42</v>
      </c>
      <c r="B73" s="27" t="s">
        <v>100</v>
      </c>
      <c r="C73" s="4" t="str">
        <f>IFERROR(INDEX('Master Values'!$G$7:$G$36,MATCH('Tariff template'!B73,master_choices,0)),"")</f>
        <v>Charge for Loading  and Unloading containers  To / From Trucks within Port</v>
      </c>
      <c r="D73" s="51"/>
      <c r="E73" s="28" t="s">
        <v>228</v>
      </c>
      <c r="F73" s="29" t="s">
        <v>35</v>
      </c>
      <c r="G73" s="30">
        <v>40</v>
      </c>
      <c r="H73" s="31" t="s">
        <v>110</v>
      </c>
      <c r="I73" s="29" t="s">
        <v>40</v>
      </c>
      <c r="J73" s="29" t="s">
        <v>35</v>
      </c>
      <c r="K73" s="36">
        <v>21</v>
      </c>
      <c r="L73" s="29">
        <v>999999</v>
      </c>
      <c r="M73" s="29" t="s">
        <v>116</v>
      </c>
      <c r="N73" s="28">
        <v>314</v>
      </c>
      <c r="O73" s="32" t="s">
        <v>123</v>
      </c>
      <c r="P73" s="4">
        <f>IFERROR(INDEX('Master Values'!$D$52:$D$54,MATCH('Tariff template'!O73,'Master Values'!$C$53:$C$55,0)),"")</f>
        <v>0</v>
      </c>
      <c r="Q73" s="60">
        <v>45047</v>
      </c>
      <c r="R73" s="61">
        <v>45657</v>
      </c>
      <c r="S73" s="34"/>
    </row>
    <row r="74" spans="1:19" ht="17.25" customHeight="1" x14ac:dyDescent="0.25">
      <c r="A74" s="27" t="s">
        <v>42</v>
      </c>
      <c r="B74" s="27" t="s">
        <v>100</v>
      </c>
      <c r="C74" s="4" t="str">
        <f>IFERROR(INDEX('Master Values'!$G$7:$G$36,MATCH('Tariff template'!B74,master_choices,0)),"")</f>
        <v>Charge for Loading  and Unloading containers  To / From Trucks within Port</v>
      </c>
      <c r="D74" s="51"/>
      <c r="E74" s="28" t="s">
        <v>229</v>
      </c>
      <c r="F74" s="29" t="s">
        <v>35</v>
      </c>
      <c r="G74" s="30">
        <v>40</v>
      </c>
      <c r="H74" s="31" t="s">
        <v>112</v>
      </c>
      <c r="I74" s="29" t="s">
        <v>39</v>
      </c>
      <c r="J74" s="29"/>
      <c r="K74" s="36"/>
      <c r="L74" s="29"/>
      <c r="M74" s="29" t="s">
        <v>116</v>
      </c>
      <c r="N74" s="28">
        <v>314</v>
      </c>
      <c r="O74" s="32" t="s">
        <v>123</v>
      </c>
      <c r="P74" s="4">
        <f>IFERROR(INDEX('Master Values'!$D$52:$D$54,MATCH('Tariff template'!O74,'Master Values'!$C$53:$C$55,0)),"")</f>
        <v>0</v>
      </c>
      <c r="Q74" s="60">
        <v>45047</v>
      </c>
      <c r="R74" s="61">
        <v>45657</v>
      </c>
      <c r="S74" s="34"/>
    </row>
    <row r="75" spans="1:19" ht="17.25" customHeight="1" x14ac:dyDescent="0.25">
      <c r="A75" s="27" t="s">
        <v>42</v>
      </c>
      <c r="B75" s="27" t="s">
        <v>100</v>
      </c>
      <c r="C75" s="4" t="str">
        <f>IFERROR(INDEX('Master Values'!$G$7:$G$36,MATCH('Tariff template'!B75,master_choices,0)),"")</f>
        <v>Charge for Loading  and Unloading containers  To / From Trucks within Port</v>
      </c>
      <c r="D75" s="51"/>
      <c r="E75" s="28" t="s">
        <v>230</v>
      </c>
      <c r="F75" s="29" t="s">
        <v>35</v>
      </c>
      <c r="G75" s="30">
        <v>40</v>
      </c>
      <c r="H75" s="31" t="s">
        <v>112</v>
      </c>
      <c r="I75" s="29" t="s">
        <v>40</v>
      </c>
      <c r="J75" s="29" t="s">
        <v>35</v>
      </c>
      <c r="K75" s="36">
        <v>1</v>
      </c>
      <c r="L75" s="29">
        <v>20</v>
      </c>
      <c r="M75" s="29" t="s">
        <v>116</v>
      </c>
      <c r="N75" s="28">
        <v>314</v>
      </c>
      <c r="O75" s="32" t="s">
        <v>123</v>
      </c>
      <c r="P75" s="4">
        <f>IFERROR(INDEX('Master Values'!$D$52:$D$54,MATCH('Tariff template'!O75,'Master Values'!$C$53:$C$55,0)),"")</f>
        <v>0</v>
      </c>
      <c r="Q75" s="60">
        <v>45047</v>
      </c>
      <c r="R75" s="61">
        <v>45657</v>
      </c>
      <c r="S75" s="34"/>
    </row>
    <row r="76" spans="1:19" ht="17.25" customHeight="1" x14ac:dyDescent="0.25">
      <c r="A76" s="27" t="s">
        <v>42</v>
      </c>
      <c r="B76" s="27" t="s">
        <v>100</v>
      </c>
      <c r="C76" s="4" t="str">
        <f>IFERROR(INDEX('Master Values'!$G$7:$G$36,MATCH('Tariff template'!B76,master_choices,0)),"")</f>
        <v>Charge for Loading  and Unloading containers  To / From Trucks within Port</v>
      </c>
      <c r="D76" s="51"/>
      <c r="E76" s="28" t="s">
        <v>230</v>
      </c>
      <c r="F76" s="29" t="s">
        <v>35</v>
      </c>
      <c r="G76" s="30">
        <v>40</v>
      </c>
      <c r="H76" s="31" t="s">
        <v>112</v>
      </c>
      <c r="I76" s="29" t="s">
        <v>40</v>
      </c>
      <c r="J76" s="29" t="s">
        <v>35</v>
      </c>
      <c r="K76" s="36">
        <v>21</v>
      </c>
      <c r="L76" s="29">
        <v>999999</v>
      </c>
      <c r="M76" s="29" t="s">
        <v>116</v>
      </c>
      <c r="N76" s="28">
        <v>314</v>
      </c>
      <c r="O76" s="32" t="s">
        <v>123</v>
      </c>
      <c r="P76" s="4">
        <f>IFERROR(INDEX('Master Values'!$D$52:$D$54,MATCH('Tariff template'!O76,'Master Values'!$C$53:$C$55,0)),"")</f>
        <v>0</v>
      </c>
      <c r="Q76" s="60">
        <v>45047</v>
      </c>
      <c r="R76" s="61">
        <v>45657</v>
      </c>
      <c r="S76" s="34"/>
    </row>
    <row r="77" spans="1:19" ht="17.25" customHeight="1" x14ac:dyDescent="0.25">
      <c r="A77" s="27" t="s">
        <v>42</v>
      </c>
      <c r="B77" s="27" t="s">
        <v>100</v>
      </c>
      <c r="C77" s="4" t="str">
        <f>IFERROR(INDEX('Master Values'!$G$7:$G$36,MATCH('Tariff template'!B77,master_choices,0)),"")</f>
        <v>Charge for Loading  and Unloading containers  To / From Trucks within Port</v>
      </c>
      <c r="D77" s="51"/>
      <c r="E77" s="28" t="s">
        <v>231</v>
      </c>
      <c r="F77" s="29" t="s">
        <v>35</v>
      </c>
      <c r="G77" s="30">
        <v>40</v>
      </c>
      <c r="H77" s="31" t="s">
        <v>114</v>
      </c>
      <c r="I77" s="29" t="s">
        <v>39</v>
      </c>
      <c r="J77" s="29"/>
      <c r="K77" s="36"/>
      <c r="L77" s="29"/>
      <c r="M77" s="29" t="s">
        <v>116</v>
      </c>
      <c r="N77" s="28">
        <v>314</v>
      </c>
      <c r="O77" s="32" t="s">
        <v>123</v>
      </c>
      <c r="P77" s="4">
        <f>IFERROR(INDEX('Master Values'!$D$52:$D$54,MATCH('Tariff template'!O77,'Master Values'!$C$53:$C$55,0)),"")</f>
        <v>0</v>
      </c>
      <c r="Q77" s="60">
        <v>45047</v>
      </c>
      <c r="R77" s="61">
        <v>45657</v>
      </c>
      <c r="S77" s="34"/>
    </row>
    <row r="78" spans="1:19" ht="17.25" customHeight="1" x14ac:dyDescent="0.25">
      <c r="A78" s="27" t="s">
        <v>42</v>
      </c>
      <c r="B78" s="27" t="s">
        <v>100</v>
      </c>
      <c r="C78" s="4" t="str">
        <f>IFERROR(INDEX('Master Values'!$G$7:$G$36,MATCH('Tariff template'!B78,master_choices,0)),"")</f>
        <v>Charge for Loading  and Unloading containers  To / From Trucks within Port</v>
      </c>
      <c r="D78" s="51"/>
      <c r="E78" s="28" t="s">
        <v>232</v>
      </c>
      <c r="F78" s="29" t="s">
        <v>35</v>
      </c>
      <c r="G78" s="30">
        <v>40</v>
      </c>
      <c r="H78" s="31" t="s">
        <v>114</v>
      </c>
      <c r="I78" s="29" t="s">
        <v>40</v>
      </c>
      <c r="J78" s="29" t="s">
        <v>35</v>
      </c>
      <c r="K78" s="36">
        <v>1</v>
      </c>
      <c r="L78" s="29">
        <v>20</v>
      </c>
      <c r="M78" s="29" t="s">
        <v>116</v>
      </c>
      <c r="N78" s="28">
        <v>314</v>
      </c>
      <c r="O78" s="32" t="s">
        <v>123</v>
      </c>
      <c r="P78" s="4">
        <f>IFERROR(INDEX('Master Values'!$D$52:$D$54,MATCH('Tariff template'!O78,'Master Values'!$C$53:$C$55,0)),"")</f>
        <v>0</v>
      </c>
      <c r="Q78" s="60">
        <v>45047</v>
      </c>
      <c r="R78" s="61">
        <v>45657</v>
      </c>
      <c r="S78" s="34"/>
    </row>
    <row r="79" spans="1:19" ht="17.25" customHeight="1" x14ac:dyDescent="0.25">
      <c r="A79" s="27" t="s">
        <v>42</v>
      </c>
      <c r="B79" s="27" t="s">
        <v>100</v>
      </c>
      <c r="C79" s="4" t="str">
        <f>IFERROR(INDEX('Master Values'!$G$7:$G$36,MATCH('Tariff template'!B79,master_choices,0)),"")</f>
        <v>Charge for Loading  and Unloading containers  To / From Trucks within Port</v>
      </c>
      <c r="D79" s="51"/>
      <c r="E79" s="28" t="s">
        <v>232</v>
      </c>
      <c r="F79" s="29" t="s">
        <v>35</v>
      </c>
      <c r="G79" s="30">
        <v>40</v>
      </c>
      <c r="H79" s="31" t="s">
        <v>114</v>
      </c>
      <c r="I79" s="29" t="s">
        <v>40</v>
      </c>
      <c r="J79" s="29" t="s">
        <v>35</v>
      </c>
      <c r="K79" s="36">
        <v>21</v>
      </c>
      <c r="L79" s="29">
        <v>999999</v>
      </c>
      <c r="M79" s="29" t="s">
        <v>116</v>
      </c>
      <c r="N79" s="28">
        <v>314</v>
      </c>
      <c r="O79" s="32" t="s">
        <v>123</v>
      </c>
      <c r="P79" s="4">
        <f>IFERROR(INDEX('Master Values'!$D$52:$D$54,MATCH('Tariff template'!O79,'Master Values'!$C$53:$C$55,0)),"")</f>
        <v>0</v>
      </c>
      <c r="Q79" s="60">
        <v>45047</v>
      </c>
      <c r="R79" s="61">
        <v>45657</v>
      </c>
      <c r="S79" s="34"/>
    </row>
    <row r="80" spans="1:19" ht="17.25" customHeight="1" x14ac:dyDescent="0.25">
      <c r="A80" s="27" t="s">
        <v>42</v>
      </c>
      <c r="B80" s="27" t="s">
        <v>134</v>
      </c>
      <c r="C80" s="4" t="str">
        <f>IFERROR(INDEX('Master Values'!$G$7:$G$36,MATCH('Tariff template'!B80,master_choices,0)),"")</f>
        <v>Mandatory manual description: Insert in column "D"</v>
      </c>
      <c r="D80" s="52" t="s">
        <v>155</v>
      </c>
      <c r="E80" s="28" t="s">
        <v>233</v>
      </c>
      <c r="F80" s="29" t="s">
        <v>36</v>
      </c>
      <c r="G80" s="30" t="s">
        <v>99</v>
      </c>
      <c r="H80" s="31" t="s">
        <v>114</v>
      </c>
      <c r="I80" s="29" t="s">
        <v>39</v>
      </c>
      <c r="J80" s="29"/>
      <c r="K80" s="36"/>
      <c r="L80" s="29"/>
      <c r="M80" s="29" t="s">
        <v>116</v>
      </c>
      <c r="N80" s="28">
        <v>250</v>
      </c>
      <c r="O80" s="32" t="s">
        <v>125</v>
      </c>
      <c r="P80" s="4">
        <f>IFERROR(INDEX('Master Values'!$D$52:$D$54,MATCH('Tariff template'!O80,'Master Values'!$C$53:$C$55,0)),"")</f>
        <v>0.05</v>
      </c>
      <c r="Q80" s="60">
        <v>45047</v>
      </c>
      <c r="R80" s="61">
        <v>45657</v>
      </c>
      <c r="S80" s="34"/>
    </row>
    <row r="81" spans="1:19" ht="17.25" customHeight="1" x14ac:dyDescent="0.25">
      <c r="A81" s="27" t="s">
        <v>42</v>
      </c>
      <c r="B81" s="27" t="s">
        <v>134</v>
      </c>
      <c r="C81" s="4" t="str">
        <f>IFERROR(INDEX('Master Values'!$G$7:$G$36,MATCH('Tariff template'!B81,master_choices,0)),"")</f>
        <v>Mandatory manual description: Insert in column "D"</v>
      </c>
      <c r="D81" s="52" t="s">
        <v>155</v>
      </c>
      <c r="E81" s="28" t="s">
        <v>234</v>
      </c>
      <c r="F81" s="29" t="s">
        <v>36</v>
      </c>
      <c r="G81" s="30" t="s">
        <v>99</v>
      </c>
      <c r="H81" s="31" t="s">
        <v>114</v>
      </c>
      <c r="I81" s="29" t="s">
        <v>40</v>
      </c>
      <c r="J81" s="29" t="s">
        <v>36</v>
      </c>
      <c r="K81" s="36">
        <v>1</v>
      </c>
      <c r="L81" s="29">
        <v>999999</v>
      </c>
      <c r="M81" s="29" t="s">
        <v>116</v>
      </c>
      <c r="N81" s="28">
        <v>250</v>
      </c>
      <c r="O81" s="32" t="s">
        <v>125</v>
      </c>
      <c r="P81" s="4">
        <f>IFERROR(INDEX('Master Values'!$D$52:$D$54,MATCH('Tariff template'!O81,'Master Values'!$C$53:$C$55,0)),"")</f>
        <v>0.05</v>
      </c>
      <c r="Q81" s="60">
        <v>45047</v>
      </c>
      <c r="R81" s="61">
        <v>45657</v>
      </c>
      <c r="S81" s="34"/>
    </row>
    <row r="82" spans="1:19" ht="17.25" customHeight="1" x14ac:dyDescent="0.25">
      <c r="A82" s="27" t="s">
        <v>42</v>
      </c>
      <c r="B82" s="27" t="s">
        <v>60</v>
      </c>
      <c r="C82" s="4" t="str">
        <f>IFERROR(INDEX('Master Values'!$G$7:$G$36,MATCH('Tariff template'!B82,master_choices,0)),"")</f>
        <v>Customs inspection fees (Import &amp; Export)</v>
      </c>
      <c r="D82" s="52"/>
      <c r="E82" s="28" t="s">
        <v>235</v>
      </c>
      <c r="F82" s="29" t="s">
        <v>36</v>
      </c>
      <c r="G82" s="30" t="s">
        <v>99</v>
      </c>
      <c r="H82" s="31" t="s">
        <v>114</v>
      </c>
      <c r="I82" s="29" t="s">
        <v>39</v>
      </c>
      <c r="J82" s="29"/>
      <c r="K82" s="36"/>
      <c r="L82" s="29"/>
      <c r="M82" s="29" t="s">
        <v>116</v>
      </c>
      <c r="N82" s="28">
        <v>170</v>
      </c>
      <c r="O82" s="32" t="s">
        <v>123</v>
      </c>
      <c r="P82" s="4">
        <v>0</v>
      </c>
      <c r="Q82" s="60">
        <v>45047</v>
      </c>
      <c r="R82" s="61">
        <v>45657</v>
      </c>
      <c r="S82" s="34"/>
    </row>
    <row r="83" spans="1:19" ht="17.25" customHeight="1" x14ac:dyDescent="0.25">
      <c r="A83" s="27" t="s">
        <v>42</v>
      </c>
      <c r="B83" s="27" t="s">
        <v>60</v>
      </c>
      <c r="C83" s="4" t="str">
        <f>IFERROR(INDEX('Master Values'!$G$7:$G$36,MATCH('Tariff template'!B83,master_choices,0)),"")</f>
        <v>Customs inspection fees (Import &amp; Export)</v>
      </c>
      <c r="D83" s="52"/>
      <c r="E83" s="28" t="s">
        <v>336</v>
      </c>
      <c r="F83" s="29" t="s">
        <v>36</v>
      </c>
      <c r="G83" s="30" t="s">
        <v>99</v>
      </c>
      <c r="H83" s="31" t="s">
        <v>114</v>
      </c>
      <c r="I83" s="29" t="s">
        <v>40</v>
      </c>
      <c r="J83" s="29" t="s">
        <v>36</v>
      </c>
      <c r="K83" s="36">
        <v>1</v>
      </c>
      <c r="L83" s="29">
        <v>999999</v>
      </c>
      <c r="M83" s="29" t="s">
        <v>116</v>
      </c>
      <c r="N83" s="28">
        <v>170</v>
      </c>
      <c r="O83" s="32" t="s">
        <v>123</v>
      </c>
      <c r="P83" s="4">
        <v>0</v>
      </c>
      <c r="Q83" s="60">
        <v>45047</v>
      </c>
      <c r="R83" s="61">
        <v>45657</v>
      </c>
      <c r="S83" s="34"/>
    </row>
    <row r="84" spans="1:19" ht="17.25" customHeight="1" x14ac:dyDescent="0.25">
      <c r="A84" s="27" t="s">
        <v>42</v>
      </c>
      <c r="B84" s="27" t="s">
        <v>137</v>
      </c>
      <c r="C84" s="4" t="str">
        <f>IFERROR(INDEX('Master Values'!$G$7:$G$36,MATCH('Tariff template'!B84,master_choices,0)),"")</f>
        <v>Container monitoring / inspection charge (e.g. reefer/ hazardous)</v>
      </c>
      <c r="D84" s="51"/>
      <c r="E84" s="28" t="s">
        <v>237</v>
      </c>
      <c r="F84" s="29" t="s">
        <v>35</v>
      </c>
      <c r="G84" s="30">
        <v>20</v>
      </c>
      <c r="H84" s="31" t="s">
        <v>114</v>
      </c>
      <c r="I84" s="29" t="s">
        <v>39</v>
      </c>
      <c r="J84" s="29"/>
      <c r="K84" s="36"/>
      <c r="L84" s="29"/>
      <c r="M84" s="29" t="s">
        <v>116</v>
      </c>
      <c r="N84" s="28">
        <v>155</v>
      </c>
      <c r="O84" s="32" t="s">
        <v>125</v>
      </c>
      <c r="P84" s="4">
        <f>IFERROR(INDEX('Master Values'!$D$52:$D$54,MATCH('Tariff template'!O84,'Master Values'!$C$53:$C$55,0)),"")</f>
        <v>0.05</v>
      </c>
      <c r="Q84" s="60">
        <v>45047</v>
      </c>
      <c r="R84" s="61">
        <v>45657</v>
      </c>
      <c r="S84" s="34"/>
    </row>
    <row r="85" spans="1:19" ht="17.25" customHeight="1" x14ac:dyDescent="0.25">
      <c r="A85" s="27" t="s">
        <v>42</v>
      </c>
      <c r="B85" s="27" t="s">
        <v>137</v>
      </c>
      <c r="C85" s="4" t="str">
        <f>IFERROR(INDEX('Master Values'!$G$7:$G$36,MATCH('Tariff template'!B85,master_choices,0)),"")</f>
        <v>Container monitoring / inspection charge (e.g. reefer/ hazardous)</v>
      </c>
      <c r="D85" s="51"/>
      <c r="E85" s="28" t="s">
        <v>238</v>
      </c>
      <c r="F85" s="29" t="s">
        <v>35</v>
      </c>
      <c r="G85" s="30">
        <v>20</v>
      </c>
      <c r="H85" s="31" t="s">
        <v>114</v>
      </c>
      <c r="I85" s="29" t="s">
        <v>40</v>
      </c>
      <c r="J85" s="29" t="s">
        <v>35</v>
      </c>
      <c r="K85" s="36">
        <v>1</v>
      </c>
      <c r="L85" s="29">
        <v>999999</v>
      </c>
      <c r="M85" s="29" t="s">
        <v>116</v>
      </c>
      <c r="N85" s="28">
        <v>500</v>
      </c>
      <c r="O85" s="32" t="s">
        <v>125</v>
      </c>
      <c r="P85" s="4">
        <f>IFERROR(INDEX('Master Values'!$D$52:$D$54,MATCH('Tariff template'!O85,'Master Values'!$C$53:$C$55,0)),"")</f>
        <v>0.05</v>
      </c>
      <c r="Q85" s="60">
        <v>45047</v>
      </c>
      <c r="R85" s="61">
        <v>45657</v>
      </c>
      <c r="S85" s="34"/>
    </row>
    <row r="86" spans="1:19" ht="17.25" customHeight="1" x14ac:dyDescent="0.25">
      <c r="A86" s="27" t="s">
        <v>42</v>
      </c>
      <c r="B86" s="27" t="s">
        <v>137</v>
      </c>
      <c r="C86" s="4" t="str">
        <f>IFERROR(INDEX('Master Values'!$G$7:$G$36,MATCH('Tariff template'!B86,master_choices,0)),"")</f>
        <v>Container monitoring / inspection charge (e.g. reefer/ hazardous)</v>
      </c>
      <c r="D86" s="51"/>
      <c r="E86" s="28" t="s">
        <v>239</v>
      </c>
      <c r="F86" s="29" t="s">
        <v>35</v>
      </c>
      <c r="G86" s="30">
        <v>40</v>
      </c>
      <c r="H86" s="31" t="s">
        <v>114</v>
      </c>
      <c r="I86" s="29" t="s">
        <v>39</v>
      </c>
      <c r="J86" s="29"/>
      <c r="K86" s="36"/>
      <c r="L86" s="29"/>
      <c r="M86" s="29" t="s">
        <v>116</v>
      </c>
      <c r="N86" s="28">
        <v>180</v>
      </c>
      <c r="O86" s="32" t="s">
        <v>125</v>
      </c>
      <c r="P86" s="4">
        <f>IFERROR(INDEX('Master Values'!$D$52:$D$54,MATCH('Tariff template'!O86,'Master Values'!$C$53:$C$55,0)),"")</f>
        <v>0.05</v>
      </c>
      <c r="Q86" s="60">
        <v>45047</v>
      </c>
      <c r="R86" s="61">
        <v>45657</v>
      </c>
      <c r="S86" s="34"/>
    </row>
    <row r="87" spans="1:19" ht="17.25" customHeight="1" x14ac:dyDescent="0.25">
      <c r="A87" s="27" t="s">
        <v>42</v>
      </c>
      <c r="B87" s="27" t="s">
        <v>137</v>
      </c>
      <c r="C87" s="4" t="str">
        <f>IFERROR(INDEX('Master Values'!$G$7:$G$36,MATCH('Tariff template'!B87,master_choices,0)),"")</f>
        <v>Container monitoring / inspection charge (e.g. reefer/ hazardous)</v>
      </c>
      <c r="D87" s="51"/>
      <c r="E87" s="28" t="s">
        <v>240</v>
      </c>
      <c r="F87" s="29" t="s">
        <v>35</v>
      </c>
      <c r="G87" s="30">
        <v>40</v>
      </c>
      <c r="H87" s="31" t="s">
        <v>114</v>
      </c>
      <c r="I87" s="29" t="s">
        <v>40</v>
      </c>
      <c r="J87" s="29" t="s">
        <v>35</v>
      </c>
      <c r="K87" s="36">
        <v>1</v>
      </c>
      <c r="L87" s="29">
        <v>999999</v>
      </c>
      <c r="M87" s="29" t="s">
        <v>116</v>
      </c>
      <c r="N87" s="28">
        <v>180</v>
      </c>
      <c r="O87" s="32" t="s">
        <v>125</v>
      </c>
      <c r="P87" s="4">
        <f>IFERROR(INDEX('Master Values'!$D$52:$D$54,MATCH('Tariff template'!O87,'Master Values'!$C$53:$C$55,0)),"")</f>
        <v>0.05</v>
      </c>
      <c r="Q87" s="60">
        <v>45047</v>
      </c>
      <c r="R87" s="61">
        <v>45657</v>
      </c>
      <c r="S87" s="34"/>
    </row>
    <row r="88" spans="1:19" ht="17.25" customHeight="1" x14ac:dyDescent="0.25">
      <c r="A88" s="27" t="s">
        <v>42</v>
      </c>
      <c r="B88" s="27" t="s">
        <v>53</v>
      </c>
      <c r="C88" s="4" t="str">
        <f>IFERROR(INDEX('Master Values'!$G$7:$G$36,MATCH('Tariff template'!B88,master_choices,0)),"")</f>
        <v>Switch Bill of Lading charge</v>
      </c>
      <c r="D88" s="51"/>
      <c r="E88" s="28" t="s">
        <v>241</v>
      </c>
      <c r="F88" s="29" t="s">
        <v>36</v>
      </c>
      <c r="G88" s="30" t="s">
        <v>99</v>
      </c>
      <c r="H88" s="31" t="s">
        <v>114</v>
      </c>
      <c r="I88" s="29" t="s">
        <v>39</v>
      </c>
      <c r="J88" s="29"/>
      <c r="K88" s="36"/>
      <c r="L88" s="29"/>
      <c r="M88" s="29" t="s">
        <v>117</v>
      </c>
      <c r="N88" s="28">
        <v>350</v>
      </c>
      <c r="O88" s="32" t="s">
        <v>123</v>
      </c>
      <c r="P88" s="4">
        <f>IFERROR(INDEX('Master Values'!$D$52:$D$54,MATCH('Tariff template'!O88,'Master Values'!$C$53:$C$55,0)),"")</f>
        <v>0</v>
      </c>
      <c r="Q88" s="60">
        <v>45047</v>
      </c>
      <c r="R88" s="61">
        <v>45657</v>
      </c>
      <c r="S88" s="34"/>
    </row>
    <row r="89" spans="1:19" ht="17.25" customHeight="1" x14ac:dyDescent="0.25">
      <c r="A89" s="27" t="s">
        <v>42</v>
      </c>
      <c r="B89" s="27" t="s">
        <v>53</v>
      </c>
      <c r="C89" s="4" t="str">
        <f>IFERROR(INDEX('Master Values'!$G$7:$G$36,MATCH('Tariff template'!B89,master_choices,0)),"")</f>
        <v>Switch Bill of Lading charge</v>
      </c>
      <c r="D89" s="51"/>
      <c r="E89" s="28" t="s">
        <v>242</v>
      </c>
      <c r="F89" s="29" t="s">
        <v>36</v>
      </c>
      <c r="G89" s="30" t="s">
        <v>99</v>
      </c>
      <c r="H89" s="31" t="s">
        <v>114</v>
      </c>
      <c r="I89" s="29" t="s">
        <v>40</v>
      </c>
      <c r="J89" s="29" t="s">
        <v>36</v>
      </c>
      <c r="K89" s="36">
        <v>1</v>
      </c>
      <c r="L89" s="29">
        <v>999999</v>
      </c>
      <c r="M89" s="29" t="s">
        <v>117</v>
      </c>
      <c r="N89" s="28">
        <v>350</v>
      </c>
      <c r="O89" s="32" t="s">
        <v>123</v>
      </c>
      <c r="P89" s="4">
        <f>IFERROR(INDEX('Master Values'!$D$52:$D$54,MATCH('Tariff template'!O89,'Master Values'!$C$53:$C$55,0)),"")</f>
        <v>0</v>
      </c>
      <c r="Q89" s="60">
        <v>45047</v>
      </c>
      <c r="R89" s="61">
        <v>45657</v>
      </c>
      <c r="S89" s="34"/>
    </row>
    <row r="90" spans="1:19" ht="17.25" customHeight="1" x14ac:dyDescent="0.25">
      <c r="A90" s="27" t="s">
        <v>42</v>
      </c>
      <c r="B90" s="27" t="s">
        <v>47</v>
      </c>
      <c r="C90" s="4" t="str">
        <f>IFERROR(INDEX('Master Values'!$G$7:$G$36,MATCH('Tariff template'!B90,master_choices,0)),"")</f>
        <v>Bill of Lading amendment charge</v>
      </c>
      <c r="D90" s="51"/>
      <c r="E90" s="28" t="s">
        <v>243</v>
      </c>
      <c r="F90" s="29" t="s">
        <v>36</v>
      </c>
      <c r="G90" s="30" t="s">
        <v>99</v>
      </c>
      <c r="H90" s="31" t="s">
        <v>114</v>
      </c>
      <c r="I90" s="29" t="s">
        <v>39</v>
      </c>
      <c r="J90" s="29"/>
      <c r="K90" s="36"/>
      <c r="L90" s="29"/>
      <c r="M90" s="29" t="s">
        <v>117</v>
      </c>
      <c r="N90" s="28">
        <v>100</v>
      </c>
      <c r="O90" s="32" t="s">
        <v>125</v>
      </c>
      <c r="P90" s="4">
        <f>IFERROR(INDEX('Master Values'!$D$52:$D$54,MATCH('Tariff template'!O90,'Master Values'!$C$53:$C$55,0)),"")</f>
        <v>0.05</v>
      </c>
      <c r="Q90" s="60">
        <v>45047</v>
      </c>
      <c r="R90" s="61">
        <v>45657</v>
      </c>
      <c r="S90" s="34"/>
    </row>
    <row r="91" spans="1:19" ht="17.25" customHeight="1" x14ac:dyDescent="0.25">
      <c r="A91" s="27" t="s">
        <v>42</v>
      </c>
      <c r="B91" s="27" t="s">
        <v>47</v>
      </c>
      <c r="C91" s="4" t="str">
        <f>IFERROR(INDEX('Master Values'!$G$7:$G$36,MATCH('Tariff template'!B91,master_choices,0)),"")</f>
        <v>Bill of Lading amendment charge</v>
      </c>
      <c r="D91" s="51"/>
      <c r="E91" s="28" t="s">
        <v>244</v>
      </c>
      <c r="F91" s="29" t="s">
        <v>36</v>
      </c>
      <c r="G91" s="30" t="s">
        <v>99</v>
      </c>
      <c r="H91" s="31" t="s">
        <v>114</v>
      </c>
      <c r="I91" s="29" t="s">
        <v>40</v>
      </c>
      <c r="J91" s="29" t="s">
        <v>36</v>
      </c>
      <c r="K91" s="36">
        <v>1</v>
      </c>
      <c r="L91" s="29">
        <v>999999</v>
      </c>
      <c r="M91" s="29" t="s">
        <v>117</v>
      </c>
      <c r="N91" s="28">
        <v>100</v>
      </c>
      <c r="O91" s="32" t="s">
        <v>125</v>
      </c>
      <c r="P91" s="4">
        <f>IFERROR(INDEX('Master Values'!$D$52:$D$54,MATCH('Tariff template'!O91,'Master Values'!$C$53:$C$55,0)),"")</f>
        <v>0.05</v>
      </c>
      <c r="Q91" s="60">
        <v>45047</v>
      </c>
      <c r="R91" s="61">
        <v>45657</v>
      </c>
      <c r="S91" s="34"/>
    </row>
    <row r="92" spans="1:19" ht="17.25" customHeight="1" x14ac:dyDescent="0.25">
      <c r="A92" s="27" t="s">
        <v>42</v>
      </c>
      <c r="B92" s="27" t="s">
        <v>57</v>
      </c>
      <c r="C92" s="4" t="str">
        <f>IFERROR(INDEX('Master Values'!$G$7:$G$36,MATCH('Tariff template'!B92,master_choices,0)),"")</f>
        <v>Customs clearance/ brokerage fees</v>
      </c>
      <c r="D92" s="51"/>
      <c r="E92" s="28" t="s">
        <v>245</v>
      </c>
      <c r="F92" s="29" t="s">
        <v>36</v>
      </c>
      <c r="G92" s="30" t="s">
        <v>99</v>
      </c>
      <c r="H92" s="31" t="s">
        <v>114</v>
      </c>
      <c r="I92" s="29" t="s">
        <v>39</v>
      </c>
      <c r="J92" s="29"/>
      <c r="K92" s="36"/>
      <c r="L92" s="29"/>
      <c r="M92" s="29" t="s">
        <v>116</v>
      </c>
      <c r="N92" s="28">
        <v>250</v>
      </c>
      <c r="O92" s="32" t="s">
        <v>125</v>
      </c>
      <c r="P92" s="4">
        <f>IFERROR(INDEX('Master Values'!$D$52:$D$54,MATCH('Tariff template'!O92,'Master Values'!$C$53:$C$55,0)),"")</f>
        <v>0.05</v>
      </c>
      <c r="Q92" s="60">
        <v>45047</v>
      </c>
      <c r="R92" s="61">
        <v>45657</v>
      </c>
      <c r="S92" s="34"/>
    </row>
    <row r="93" spans="1:19" ht="17.25" customHeight="1" x14ac:dyDescent="0.25">
      <c r="A93" s="27" t="s">
        <v>42</v>
      </c>
      <c r="B93" s="27" t="s">
        <v>57</v>
      </c>
      <c r="C93" s="4" t="str">
        <f>IFERROR(INDEX('Master Values'!$G$7:$G$36,MATCH('Tariff template'!B93,master_choices,0)),"")</f>
        <v>Customs clearance/ brokerage fees</v>
      </c>
      <c r="D93" s="51"/>
      <c r="E93" s="28" t="s">
        <v>246</v>
      </c>
      <c r="F93" s="29" t="s">
        <v>36</v>
      </c>
      <c r="G93" s="30" t="s">
        <v>99</v>
      </c>
      <c r="H93" s="31" t="s">
        <v>114</v>
      </c>
      <c r="I93" s="29" t="s">
        <v>40</v>
      </c>
      <c r="J93" s="29" t="s">
        <v>36</v>
      </c>
      <c r="K93" s="36">
        <v>1</v>
      </c>
      <c r="L93" s="29">
        <v>999999</v>
      </c>
      <c r="M93" s="29" t="s">
        <v>116</v>
      </c>
      <c r="N93" s="28">
        <v>500</v>
      </c>
      <c r="O93" s="32" t="s">
        <v>125</v>
      </c>
      <c r="P93" s="4">
        <f>IFERROR(INDEX('Master Values'!$D$52:$D$54,MATCH('Tariff template'!O93,'Master Values'!$C$53:$C$55,0)),"")</f>
        <v>0.05</v>
      </c>
      <c r="Q93" s="60">
        <v>45047</v>
      </c>
      <c r="R93" s="61">
        <v>45657</v>
      </c>
      <c r="S93" s="34"/>
    </row>
    <row r="94" spans="1:19" ht="17.25" customHeight="1" x14ac:dyDescent="0.25">
      <c r="A94" s="27" t="s">
        <v>42</v>
      </c>
      <c r="B94" s="27" t="s">
        <v>136</v>
      </c>
      <c r="C94" s="4" t="str">
        <f>IFERROR(INDEX('Master Values'!$G$7:$G$36,MATCH('Tariff template'!B94,master_choices,0)),"")</f>
        <v>Mandatory manual description: Insert in column "D"</v>
      </c>
      <c r="D94" s="51" t="s">
        <v>156</v>
      </c>
      <c r="E94" s="28" t="s">
        <v>247</v>
      </c>
      <c r="F94" s="29" t="s">
        <v>36</v>
      </c>
      <c r="G94" s="30" t="s">
        <v>99</v>
      </c>
      <c r="H94" s="31" t="s">
        <v>114</v>
      </c>
      <c r="I94" s="29" t="s">
        <v>39</v>
      </c>
      <c r="J94" s="29"/>
      <c r="K94" s="36"/>
      <c r="L94" s="29"/>
      <c r="M94" s="29" t="s">
        <v>116</v>
      </c>
      <c r="N94" s="28">
        <v>55</v>
      </c>
      <c r="O94" s="32" t="s">
        <v>125</v>
      </c>
      <c r="P94" s="4">
        <f>IFERROR(INDEX('Master Values'!$D$52:$D$54,MATCH('Tariff template'!O94,'Master Values'!$C$53:$C$55,0)),"")</f>
        <v>0.05</v>
      </c>
      <c r="Q94" s="60">
        <v>45047</v>
      </c>
      <c r="R94" s="61">
        <v>45657</v>
      </c>
      <c r="S94" s="34"/>
    </row>
    <row r="95" spans="1:19" ht="17.25" customHeight="1" x14ac:dyDescent="0.25">
      <c r="A95" s="27" t="s">
        <v>42</v>
      </c>
      <c r="B95" s="27" t="s">
        <v>136</v>
      </c>
      <c r="C95" s="4" t="str">
        <f>IFERROR(INDEX('Master Values'!$G$7:$G$36,MATCH('Tariff template'!B95,master_choices,0)),"")</f>
        <v>Mandatory manual description: Insert in column "D"</v>
      </c>
      <c r="D95" s="51" t="s">
        <v>156</v>
      </c>
      <c r="E95" s="28" t="s">
        <v>248</v>
      </c>
      <c r="F95" s="29" t="s">
        <v>36</v>
      </c>
      <c r="G95" s="30" t="s">
        <v>99</v>
      </c>
      <c r="H95" s="31" t="s">
        <v>114</v>
      </c>
      <c r="I95" s="29" t="s">
        <v>40</v>
      </c>
      <c r="J95" s="29" t="s">
        <v>36</v>
      </c>
      <c r="K95" s="36">
        <v>1</v>
      </c>
      <c r="L95" s="29">
        <v>999999</v>
      </c>
      <c r="M95" s="29" t="s">
        <v>116</v>
      </c>
      <c r="N95" s="28">
        <v>500</v>
      </c>
      <c r="O95" s="32" t="s">
        <v>125</v>
      </c>
      <c r="P95" s="4">
        <f>IFERROR(INDEX('Master Values'!$D$52:$D$54,MATCH('Tariff template'!O95,'Master Values'!$C$53:$C$55,0)),"")</f>
        <v>0.05</v>
      </c>
      <c r="Q95" s="60">
        <v>45047</v>
      </c>
      <c r="R95" s="61">
        <v>45657</v>
      </c>
      <c r="S95" s="34"/>
    </row>
    <row r="96" spans="1:19" ht="17.25" customHeight="1" x14ac:dyDescent="0.25">
      <c r="A96" s="27" t="s">
        <v>42</v>
      </c>
      <c r="B96" s="27" t="s">
        <v>136</v>
      </c>
      <c r="C96" s="4" t="str">
        <f>IFERROR(INDEX('Master Values'!$G$7:$G$36,MATCH('Tariff template'!B96,master_choices,0)),"")</f>
        <v>Mandatory manual description: Insert in column "D"</v>
      </c>
      <c r="D96" s="51" t="s">
        <v>157</v>
      </c>
      <c r="E96" s="28" t="s">
        <v>337</v>
      </c>
      <c r="F96" s="29" t="s">
        <v>36</v>
      </c>
      <c r="G96" s="30" t="s">
        <v>99</v>
      </c>
      <c r="H96" s="31" t="s">
        <v>114</v>
      </c>
      <c r="I96" s="29" t="s">
        <v>39</v>
      </c>
      <c r="J96" s="29"/>
      <c r="K96" s="36"/>
      <c r="L96" s="29"/>
      <c r="M96" s="29" t="s">
        <v>116</v>
      </c>
      <c r="N96" s="28">
        <v>250</v>
      </c>
      <c r="O96" s="32" t="s">
        <v>125</v>
      </c>
      <c r="P96" s="4">
        <f>IFERROR(INDEX('Master Values'!$D$52:$D$54,MATCH('Tariff template'!O96,'Master Values'!$C$53:$C$55,0)),"")</f>
        <v>0.05</v>
      </c>
      <c r="Q96" s="60">
        <v>45047</v>
      </c>
      <c r="R96" s="61">
        <v>45657</v>
      </c>
      <c r="S96" s="34"/>
    </row>
    <row r="97" spans="1:19" ht="17.25" customHeight="1" x14ac:dyDescent="0.25">
      <c r="A97" s="27" t="s">
        <v>42</v>
      </c>
      <c r="B97" s="27" t="s">
        <v>136</v>
      </c>
      <c r="C97" s="4" t="str">
        <f>IFERROR(INDEX('Master Values'!$G$7:$G$36,MATCH('Tariff template'!B97,master_choices,0)),"")</f>
        <v>Mandatory manual description: Insert in column "D"</v>
      </c>
      <c r="D97" s="51" t="s">
        <v>157</v>
      </c>
      <c r="E97" s="28" t="s">
        <v>345</v>
      </c>
      <c r="F97" s="29" t="s">
        <v>36</v>
      </c>
      <c r="G97" s="30" t="s">
        <v>99</v>
      </c>
      <c r="H97" s="31" t="s">
        <v>114</v>
      </c>
      <c r="I97" s="29" t="s">
        <v>40</v>
      </c>
      <c r="J97" s="29" t="s">
        <v>36</v>
      </c>
      <c r="K97" s="36">
        <v>1</v>
      </c>
      <c r="L97" s="29">
        <v>999999</v>
      </c>
      <c r="M97" s="29" t="s">
        <v>116</v>
      </c>
      <c r="N97" s="28">
        <v>500</v>
      </c>
      <c r="O97" s="32" t="s">
        <v>125</v>
      </c>
      <c r="P97" s="4">
        <f>IFERROR(INDEX('Master Values'!$D$52:$D$54,MATCH('Tariff template'!O97,'Master Values'!$C$53:$C$55,0)),"")</f>
        <v>0.05</v>
      </c>
      <c r="Q97" s="60">
        <v>45047</v>
      </c>
      <c r="R97" s="61">
        <v>45657</v>
      </c>
      <c r="S97" s="34"/>
    </row>
    <row r="98" spans="1:19" ht="17.25" customHeight="1" x14ac:dyDescent="0.25">
      <c r="A98" s="27" t="s">
        <v>42</v>
      </c>
      <c r="B98" s="27" t="s">
        <v>64</v>
      </c>
      <c r="C98" s="4" t="str">
        <f>IFERROR(INDEX('Master Values'!$G$7:$G$36,MATCH('Tariff template'!B98,master_choices,0)),"")</f>
        <v>Dubai Chamber of Commerce attestation &amp; certifications</v>
      </c>
      <c r="D98" s="51"/>
      <c r="E98" s="28" t="s">
        <v>249</v>
      </c>
      <c r="F98" s="29" t="s">
        <v>36</v>
      </c>
      <c r="G98" s="30" t="s">
        <v>99</v>
      </c>
      <c r="H98" s="31" t="s">
        <v>114</v>
      </c>
      <c r="I98" s="29" t="s">
        <v>39</v>
      </c>
      <c r="J98" s="29"/>
      <c r="K98" s="36"/>
      <c r="L98" s="29"/>
      <c r="M98" s="29" t="s">
        <v>116</v>
      </c>
      <c r="N98" s="28">
        <v>200</v>
      </c>
      <c r="O98" s="32" t="s">
        <v>125</v>
      </c>
      <c r="P98" s="4">
        <f>IFERROR(INDEX('Master Values'!$D$52:$D$54,MATCH('Tariff template'!O98,'Master Values'!$C$53:$C$55,0)),"")</f>
        <v>0.05</v>
      </c>
      <c r="Q98" s="60">
        <v>45047</v>
      </c>
      <c r="R98" s="61">
        <v>45657</v>
      </c>
      <c r="S98" s="34"/>
    </row>
    <row r="99" spans="1:19" ht="17.25" customHeight="1" x14ac:dyDescent="0.25">
      <c r="A99" s="27" t="s">
        <v>42</v>
      </c>
      <c r="B99" s="27" t="s">
        <v>64</v>
      </c>
      <c r="C99" s="4" t="str">
        <f>IFERROR(INDEX('Master Values'!$G$7:$G$36,MATCH('Tariff template'!B99,master_choices,0)),"")</f>
        <v>Dubai Chamber of Commerce attestation &amp; certifications</v>
      </c>
      <c r="D99" s="51"/>
      <c r="E99" s="28" t="s">
        <v>250</v>
      </c>
      <c r="F99" s="29" t="s">
        <v>36</v>
      </c>
      <c r="G99" s="30" t="s">
        <v>99</v>
      </c>
      <c r="H99" s="31" t="s">
        <v>114</v>
      </c>
      <c r="I99" s="29" t="s">
        <v>40</v>
      </c>
      <c r="J99" s="29" t="s">
        <v>36</v>
      </c>
      <c r="K99" s="36">
        <v>1</v>
      </c>
      <c r="L99" s="29">
        <v>999999</v>
      </c>
      <c r="M99" s="29" t="s">
        <v>116</v>
      </c>
      <c r="N99" s="28">
        <v>500</v>
      </c>
      <c r="O99" s="32" t="s">
        <v>125</v>
      </c>
      <c r="P99" s="4">
        <f>IFERROR(INDEX('Master Values'!$D$52:$D$54,MATCH('Tariff template'!O99,'Master Values'!$C$53:$C$55,0)),"")</f>
        <v>0.05</v>
      </c>
      <c r="Q99" s="60">
        <v>45047</v>
      </c>
      <c r="R99" s="61">
        <v>45657</v>
      </c>
      <c r="S99" s="34"/>
    </row>
    <row r="100" spans="1:19" ht="17.25" customHeight="1" x14ac:dyDescent="0.25">
      <c r="A100" s="27" t="s">
        <v>42</v>
      </c>
      <c r="B100" s="27" t="s">
        <v>66</v>
      </c>
      <c r="C100" s="4" t="str">
        <f>IFERROR(INDEX('Master Values'!$G$7:$G$36,MATCH('Tariff template'!B100,master_choices,0)),"")</f>
        <v>Dubai Municipality Permits and Inspections</v>
      </c>
      <c r="D100" s="51"/>
      <c r="E100" s="28" t="s">
        <v>338</v>
      </c>
      <c r="F100" s="29" t="s">
        <v>36</v>
      </c>
      <c r="G100" s="30" t="s">
        <v>99</v>
      </c>
      <c r="H100" s="31" t="s">
        <v>114</v>
      </c>
      <c r="I100" s="29" t="s">
        <v>39</v>
      </c>
      <c r="J100" s="29"/>
      <c r="K100" s="36"/>
      <c r="L100" s="29"/>
      <c r="M100" s="29" t="s">
        <v>116</v>
      </c>
      <c r="N100" s="28">
        <v>200</v>
      </c>
      <c r="O100" s="32" t="s">
        <v>125</v>
      </c>
      <c r="P100" s="4">
        <f>IFERROR(INDEX('Master Values'!$D$52:$D$54,MATCH('Tariff template'!O100,'Master Values'!$C$53:$C$55,0)),"")</f>
        <v>0.05</v>
      </c>
      <c r="Q100" s="60">
        <v>45047</v>
      </c>
      <c r="R100" s="61">
        <v>45657</v>
      </c>
      <c r="S100" s="34"/>
    </row>
    <row r="101" spans="1:19" ht="17.25" customHeight="1" x14ac:dyDescent="0.25">
      <c r="A101" s="27" t="s">
        <v>42</v>
      </c>
      <c r="B101" s="27" t="s">
        <v>66</v>
      </c>
      <c r="C101" s="4" t="str">
        <f>IFERROR(INDEX('Master Values'!$G$7:$G$36,MATCH('Tariff template'!B101,master_choices,0)),"")</f>
        <v>Dubai Municipality Permits and Inspections</v>
      </c>
      <c r="D101" s="51"/>
      <c r="E101" s="28" t="s">
        <v>339</v>
      </c>
      <c r="F101" s="29" t="s">
        <v>36</v>
      </c>
      <c r="G101" s="30" t="s">
        <v>99</v>
      </c>
      <c r="H101" s="31" t="s">
        <v>114</v>
      </c>
      <c r="I101" s="29" t="s">
        <v>40</v>
      </c>
      <c r="J101" s="29" t="s">
        <v>36</v>
      </c>
      <c r="K101" s="36">
        <v>1</v>
      </c>
      <c r="L101" s="29">
        <v>999999</v>
      </c>
      <c r="M101" s="29" t="s">
        <v>116</v>
      </c>
      <c r="N101" s="28">
        <v>500</v>
      </c>
      <c r="O101" s="32" t="s">
        <v>125</v>
      </c>
      <c r="P101" s="4">
        <f>IFERROR(INDEX('Master Values'!$D$52:$D$54,MATCH('Tariff template'!O101,'Master Values'!$C$53:$C$55,0)),"")</f>
        <v>0.05</v>
      </c>
      <c r="Q101" s="60">
        <v>45047</v>
      </c>
      <c r="R101" s="61">
        <v>45657</v>
      </c>
      <c r="S101" s="34"/>
    </row>
    <row r="102" spans="1:19" ht="17.25" customHeight="1" x14ac:dyDescent="0.25">
      <c r="A102" s="27" t="s">
        <v>42</v>
      </c>
      <c r="B102" s="27" t="s">
        <v>133</v>
      </c>
      <c r="C102" s="4" t="str">
        <f>IFERROR(INDEX('Master Values'!$G$7:$G$36,MATCH('Tariff template'!B102,master_choices,0)),"")</f>
        <v>Dubai Municipality Product Registration Fees (Montaji)</v>
      </c>
      <c r="D102" s="51"/>
      <c r="E102" s="54" t="s">
        <v>251</v>
      </c>
      <c r="F102" s="29" t="s">
        <v>36</v>
      </c>
      <c r="G102" s="30" t="s">
        <v>99</v>
      </c>
      <c r="H102" s="31" t="s">
        <v>114</v>
      </c>
      <c r="I102" s="29" t="s">
        <v>39</v>
      </c>
      <c r="J102" s="29"/>
      <c r="K102" s="36"/>
      <c r="L102" s="29"/>
      <c r="M102" s="29" t="s">
        <v>116</v>
      </c>
      <c r="N102" s="28">
        <v>100</v>
      </c>
      <c r="O102" s="32" t="s">
        <v>123</v>
      </c>
      <c r="P102" s="4">
        <f>IFERROR(INDEX('Master Values'!$D$52:$D$54,MATCH('Tariff template'!O102,'Master Values'!$C$53:$C$55,0)),"")</f>
        <v>0</v>
      </c>
      <c r="Q102" s="60">
        <v>45047</v>
      </c>
      <c r="R102" s="61">
        <v>45657</v>
      </c>
      <c r="S102" s="34"/>
    </row>
    <row r="103" spans="1:19" ht="17.25" customHeight="1" x14ac:dyDescent="0.25">
      <c r="A103" s="27" t="s">
        <v>42</v>
      </c>
      <c r="B103" s="27" t="s">
        <v>133</v>
      </c>
      <c r="C103" s="4" t="str">
        <f>IFERROR(INDEX('Master Values'!$G$7:$G$36,MATCH('Tariff template'!B103,master_choices,0)),"")</f>
        <v>Dubai Municipality Product Registration Fees (Montaji)</v>
      </c>
      <c r="D103" s="51"/>
      <c r="E103" s="54" t="s">
        <v>252</v>
      </c>
      <c r="F103" s="29" t="s">
        <v>36</v>
      </c>
      <c r="G103" s="30" t="s">
        <v>99</v>
      </c>
      <c r="H103" s="31" t="s">
        <v>114</v>
      </c>
      <c r="I103" s="29" t="s">
        <v>40</v>
      </c>
      <c r="J103" s="29" t="s">
        <v>36</v>
      </c>
      <c r="K103" s="36">
        <v>1</v>
      </c>
      <c r="L103" s="29">
        <v>999999</v>
      </c>
      <c r="M103" s="29" t="s">
        <v>116</v>
      </c>
      <c r="N103" s="28">
        <v>100</v>
      </c>
      <c r="O103" s="32" t="s">
        <v>123</v>
      </c>
      <c r="P103" s="4">
        <f>IFERROR(INDEX('Master Values'!$D$52:$D$54,MATCH('Tariff template'!O103,'Master Values'!$C$53:$C$55,0)),"")</f>
        <v>0</v>
      </c>
      <c r="Q103" s="60">
        <v>45047</v>
      </c>
      <c r="R103" s="61">
        <v>45657</v>
      </c>
      <c r="S103" s="34"/>
    </row>
    <row r="104" spans="1:19" ht="17.25" customHeight="1" x14ac:dyDescent="0.25">
      <c r="A104" s="27" t="s">
        <v>42</v>
      </c>
      <c r="B104" s="27" t="s">
        <v>136</v>
      </c>
      <c r="C104" s="4" t="str">
        <f>IFERROR(INDEX('Master Values'!$G$7:$G$36,MATCH('Tariff template'!B104,master_choices,0)),"")</f>
        <v>Mandatory manual description: Insert in column "D"</v>
      </c>
      <c r="D104" s="51" t="s">
        <v>158</v>
      </c>
      <c r="E104" s="54" t="s">
        <v>253</v>
      </c>
      <c r="F104" s="29" t="s">
        <v>36</v>
      </c>
      <c r="G104" s="30" t="s">
        <v>99</v>
      </c>
      <c r="H104" s="31" t="s">
        <v>114</v>
      </c>
      <c r="I104" s="29" t="s">
        <v>39</v>
      </c>
      <c r="J104" s="29"/>
      <c r="K104" s="36"/>
      <c r="L104" s="29"/>
      <c r="M104" s="29" t="s">
        <v>116</v>
      </c>
      <c r="N104" s="28">
        <v>100</v>
      </c>
      <c r="O104" s="32" t="s">
        <v>123</v>
      </c>
      <c r="P104" s="4">
        <f>IFERROR(INDEX('Master Values'!$D$52:$D$54,MATCH('Tariff template'!O104,'Master Values'!$C$53:$C$55,0)),"")</f>
        <v>0</v>
      </c>
      <c r="Q104" s="60">
        <v>45047</v>
      </c>
      <c r="R104" s="61">
        <v>45657</v>
      </c>
      <c r="S104" s="34"/>
    </row>
    <row r="105" spans="1:19" ht="17.25" customHeight="1" x14ac:dyDescent="0.25">
      <c r="A105" s="27" t="s">
        <v>42</v>
      </c>
      <c r="B105" s="27" t="s">
        <v>136</v>
      </c>
      <c r="C105" s="4" t="str">
        <f>IFERROR(INDEX('Master Values'!$G$7:$G$36,MATCH('Tariff template'!B105,master_choices,0)),"")</f>
        <v>Mandatory manual description: Insert in column "D"</v>
      </c>
      <c r="D105" s="51" t="s">
        <v>158</v>
      </c>
      <c r="E105" s="54" t="s">
        <v>254</v>
      </c>
      <c r="F105" s="29" t="s">
        <v>36</v>
      </c>
      <c r="G105" s="30" t="s">
        <v>99</v>
      </c>
      <c r="H105" s="31" t="s">
        <v>114</v>
      </c>
      <c r="I105" s="29" t="s">
        <v>40</v>
      </c>
      <c r="J105" s="29" t="s">
        <v>36</v>
      </c>
      <c r="K105" s="36">
        <v>1</v>
      </c>
      <c r="L105" s="29">
        <v>999999</v>
      </c>
      <c r="M105" s="29" t="s">
        <v>116</v>
      </c>
      <c r="N105" s="28">
        <v>100</v>
      </c>
      <c r="O105" s="32" t="s">
        <v>123</v>
      </c>
      <c r="P105" s="4">
        <f>IFERROR(INDEX('Master Values'!$D$52:$D$54,MATCH('Tariff template'!O105,'Master Values'!$C$53:$C$55,0)),"")</f>
        <v>0</v>
      </c>
      <c r="Q105" s="60">
        <v>45047</v>
      </c>
      <c r="R105" s="61">
        <v>45657</v>
      </c>
      <c r="S105" s="34"/>
    </row>
    <row r="106" spans="1:19" ht="17.25" customHeight="1" x14ac:dyDescent="0.25">
      <c r="A106" s="27" t="s">
        <v>42</v>
      </c>
      <c r="B106" s="27" t="s">
        <v>72</v>
      </c>
      <c r="C106" s="4" t="str">
        <f>IFERROR(INDEX('Master Values'!$G$7:$G$36,MATCH('Tariff template'!B106,master_choices,0)),"")</f>
        <v>Mandatory manual description: Insert in column "D"</v>
      </c>
      <c r="D106" s="51" t="s">
        <v>159</v>
      </c>
      <c r="E106" s="28" t="s">
        <v>255</v>
      </c>
      <c r="F106" s="29" t="s">
        <v>36</v>
      </c>
      <c r="G106" s="30" t="s">
        <v>99</v>
      </c>
      <c r="H106" s="31" t="s">
        <v>114</v>
      </c>
      <c r="I106" s="29" t="s">
        <v>39</v>
      </c>
      <c r="J106" s="29"/>
      <c r="K106" s="36"/>
      <c r="L106" s="29"/>
      <c r="M106" s="29" t="s">
        <v>116</v>
      </c>
      <c r="N106" s="54">
        <v>500</v>
      </c>
      <c r="O106" s="32" t="s">
        <v>123</v>
      </c>
      <c r="P106" s="4">
        <f>IFERROR(INDEX('Master Values'!$D$52:$D$54,MATCH('Tariff template'!O106,'Master Values'!$C$53:$C$55,0)),"")</f>
        <v>0</v>
      </c>
      <c r="Q106" s="60">
        <v>45047</v>
      </c>
      <c r="R106" s="61">
        <v>45657</v>
      </c>
      <c r="S106" s="34"/>
    </row>
    <row r="107" spans="1:19" ht="17.25" customHeight="1" x14ac:dyDescent="0.25">
      <c r="A107" s="27" t="s">
        <v>42</v>
      </c>
      <c r="B107" s="27" t="s">
        <v>72</v>
      </c>
      <c r="C107" s="4" t="str">
        <f>IFERROR(INDEX('Master Values'!$G$7:$G$36,MATCH('Tariff template'!B107,master_choices,0)),"")</f>
        <v>Mandatory manual description: Insert in column "D"</v>
      </c>
      <c r="D107" s="51" t="s">
        <v>159</v>
      </c>
      <c r="E107" s="28" t="s">
        <v>256</v>
      </c>
      <c r="F107" s="29" t="s">
        <v>36</v>
      </c>
      <c r="G107" s="30" t="s">
        <v>99</v>
      </c>
      <c r="H107" s="31" t="s">
        <v>114</v>
      </c>
      <c r="I107" s="29" t="s">
        <v>40</v>
      </c>
      <c r="J107" s="29" t="s">
        <v>36</v>
      </c>
      <c r="K107" s="36">
        <v>1</v>
      </c>
      <c r="L107" s="29">
        <v>999999</v>
      </c>
      <c r="M107" s="29" t="s">
        <v>116</v>
      </c>
      <c r="N107" s="54">
        <v>500</v>
      </c>
      <c r="O107" s="32" t="s">
        <v>123</v>
      </c>
      <c r="P107" s="4">
        <f>IFERROR(INDEX('Master Values'!$D$52:$D$54,MATCH('Tariff template'!O107,'Master Values'!$C$53:$C$55,0)),"")</f>
        <v>0</v>
      </c>
      <c r="Q107" s="60">
        <v>45047</v>
      </c>
      <c r="R107" s="61">
        <v>45657</v>
      </c>
      <c r="S107" s="34"/>
    </row>
    <row r="108" spans="1:19" ht="17.25" customHeight="1" x14ac:dyDescent="0.25">
      <c r="A108" s="27" t="s">
        <v>42</v>
      </c>
      <c r="B108" s="27" t="s">
        <v>134</v>
      </c>
      <c r="C108" s="4" t="str">
        <f>IFERROR(INDEX('Master Values'!$G$7:$G$36,MATCH('Tariff template'!B108,master_choices,0)),"")</f>
        <v>Mandatory manual description: Insert in column "D"</v>
      </c>
      <c r="D108" s="51" t="s">
        <v>160</v>
      </c>
      <c r="E108" s="28" t="s">
        <v>257</v>
      </c>
      <c r="F108" s="29" t="s">
        <v>36</v>
      </c>
      <c r="G108" s="30" t="s">
        <v>99</v>
      </c>
      <c r="H108" s="31" t="s">
        <v>114</v>
      </c>
      <c r="I108" s="29" t="s">
        <v>39</v>
      </c>
      <c r="J108" s="29"/>
      <c r="K108" s="36"/>
      <c r="L108" s="29"/>
      <c r="M108" s="29" t="s">
        <v>116</v>
      </c>
      <c r="N108" s="28">
        <v>250</v>
      </c>
      <c r="O108" s="32" t="s">
        <v>125</v>
      </c>
      <c r="P108" s="4">
        <f>IFERROR(INDEX('Master Values'!$D$52:$D$54,MATCH('Tariff template'!O108,'Master Values'!$C$53:$C$55,0)),"")</f>
        <v>0.05</v>
      </c>
      <c r="Q108" s="60">
        <v>45047</v>
      </c>
      <c r="R108" s="61">
        <v>45657</v>
      </c>
      <c r="S108" s="34"/>
    </row>
    <row r="109" spans="1:19" ht="17.25" customHeight="1" x14ac:dyDescent="0.25">
      <c r="A109" s="27" t="s">
        <v>42</v>
      </c>
      <c r="B109" s="27" t="s">
        <v>134</v>
      </c>
      <c r="C109" s="4" t="str">
        <f>IFERROR(INDEX('Master Values'!$G$7:$G$36,MATCH('Tariff template'!B109,master_choices,0)),"")</f>
        <v>Mandatory manual description: Insert in column "D"</v>
      </c>
      <c r="D109" s="51" t="s">
        <v>160</v>
      </c>
      <c r="E109" s="28" t="s">
        <v>258</v>
      </c>
      <c r="F109" s="29" t="s">
        <v>36</v>
      </c>
      <c r="G109" s="30" t="s">
        <v>99</v>
      </c>
      <c r="H109" s="31" t="s">
        <v>114</v>
      </c>
      <c r="I109" s="29" t="s">
        <v>40</v>
      </c>
      <c r="J109" s="29" t="s">
        <v>36</v>
      </c>
      <c r="K109" s="36">
        <v>1</v>
      </c>
      <c r="L109" s="29">
        <v>999999</v>
      </c>
      <c r="M109" s="29" t="s">
        <v>116</v>
      </c>
      <c r="N109" s="28">
        <v>250</v>
      </c>
      <c r="O109" s="32" t="s">
        <v>125</v>
      </c>
      <c r="P109" s="4">
        <f>IFERROR(INDEX('Master Values'!$D$52:$D$54,MATCH('Tariff template'!O109,'Master Values'!$C$53:$C$55,0)),"")</f>
        <v>0.05</v>
      </c>
      <c r="Q109" s="60">
        <v>45047</v>
      </c>
      <c r="R109" s="61">
        <v>45657</v>
      </c>
      <c r="S109" s="34"/>
    </row>
    <row r="110" spans="1:19" ht="17.25" customHeight="1" x14ac:dyDescent="0.25">
      <c r="A110" s="27" t="s">
        <v>42</v>
      </c>
      <c r="B110" s="27" t="s">
        <v>134</v>
      </c>
      <c r="C110" s="4" t="str">
        <f>IFERROR(INDEX('Master Values'!$G$7:$G$36,MATCH('Tariff template'!B110,master_choices,0)),"")</f>
        <v>Mandatory manual description: Insert in column "D"</v>
      </c>
      <c r="D110" s="51" t="s">
        <v>161</v>
      </c>
      <c r="E110" s="28" t="s">
        <v>259</v>
      </c>
      <c r="F110" s="29" t="s">
        <v>36</v>
      </c>
      <c r="G110" s="30" t="s">
        <v>99</v>
      </c>
      <c r="H110" s="31" t="s">
        <v>114</v>
      </c>
      <c r="I110" s="29" t="s">
        <v>39</v>
      </c>
      <c r="J110" s="29"/>
      <c r="K110" s="36"/>
      <c r="L110" s="29"/>
      <c r="M110" s="29" t="s">
        <v>116</v>
      </c>
      <c r="N110" s="28">
        <v>200</v>
      </c>
      <c r="O110" s="32" t="s">
        <v>125</v>
      </c>
      <c r="P110" s="4">
        <f>IFERROR(INDEX('Master Values'!$D$52:$D$54,MATCH('Tariff template'!O110,'Master Values'!$C$53:$C$55,0)),"")</f>
        <v>0.05</v>
      </c>
      <c r="Q110" s="60">
        <v>45047</v>
      </c>
      <c r="R110" s="61">
        <v>45657</v>
      </c>
      <c r="S110" s="34"/>
    </row>
    <row r="111" spans="1:19" ht="17.25" customHeight="1" x14ac:dyDescent="0.25">
      <c r="A111" s="27" t="s">
        <v>42</v>
      </c>
      <c r="B111" s="27" t="s">
        <v>134</v>
      </c>
      <c r="C111" s="4" t="str">
        <f>IFERROR(INDEX('Master Values'!$G$7:$G$36,MATCH('Tariff template'!B111,master_choices,0)),"")</f>
        <v>Mandatory manual description: Insert in column "D"</v>
      </c>
      <c r="D111" s="51" t="s">
        <v>161</v>
      </c>
      <c r="E111" s="28" t="s">
        <v>260</v>
      </c>
      <c r="F111" s="29" t="s">
        <v>36</v>
      </c>
      <c r="G111" s="30" t="s">
        <v>99</v>
      </c>
      <c r="H111" s="31" t="s">
        <v>114</v>
      </c>
      <c r="I111" s="29" t="s">
        <v>40</v>
      </c>
      <c r="J111" s="29" t="s">
        <v>36</v>
      </c>
      <c r="K111" s="36">
        <v>1</v>
      </c>
      <c r="L111" s="29">
        <v>999999</v>
      </c>
      <c r="M111" s="29" t="s">
        <v>116</v>
      </c>
      <c r="N111" s="28">
        <v>200</v>
      </c>
      <c r="O111" s="32" t="s">
        <v>125</v>
      </c>
      <c r="P111" s="4">
        <f>IFERROR(INDEX('Master Values'!$D$52:$D$54,MATCH('Tariff template'!O111,'Master Values'!$C$53:$C$55,0)),"")</f>
        <v>0.05</v>
      </c>
      <c r="Q111" s="60">
        <v>45047</v>
      </c>
      <c r="R111" s="61">
        <v>45657</v>
      </c>
      <c r="S111" s="34"/>
    </row>
    <row r="112" spans="1:19" ht="17.25" customHeight="1" x14ac:dyDescent="0.25">
      <c r="A112" s="27" t="s">
        <v>42</v>
      </c>
      <c r="B112" s="27" t="s">
        <v>74</v>
      </c>
      <c r="C112" s="4" t="str">
        <f>IFERROR(INDEX('Master Values'!$G$7:$G$36,MATCH('Tariff template'!B112,master_choices,0)),"")</f>
        <v>Container Line Demurrage / Detention charge</v>
      </c>
      <c r="D112" s="51"/>
      <c r="E112" s="28" t="s">
        <v>261</v>
      </c>
      <c r="F112" s="29" t="s">
        <v>37</v>
      </c>
      <c r="G112" s="30">
        <v>20</v>
      </c>
      <c r="H112" s="31" t="s">
        <v>106</v>
      </c>
      <c r="I112" s="29" t="s">
        <v>39</v>
      </c>
      <c r="J112" s="29" t="s">
        <v>132</v>
      </c>
      <c r="K112" s="36"/>
      <c r="L112" s="29"/>
      <c r="M112" s="29" t="s">
        <v>116</v>
      </c>
      <c r="N112" s="28">
        <v>82</v>
      </c>
      <c r="O112" s="32" t="s">
        <v>123</v>
      </c>
      <c r="P112" s="4">
        <f>IFERROR(INDEX('Master Values'!$D$52:$D$54,MATCH('Tariff template'!O112,'Master Values'!$C$53:$C$55,0)),"")</f>
        <v>0</v>
      </c>
      <c r="Q112" s="60">
        <v>45047</v>
      </c>
      <c r="R112" s="61">
        <v>45657</v>
      </c>
      <c r="S112" s="34"/>
    </row>
    <row r="113" spans="1:19" ht="17.25" customHeight="1" x14ac:dyDescent="0.25">
      <c r="A113" s="27" t="s">
        <v>42</v>
      </c>
      <c r="B113" s="27" t="s">
        <v>74</v>
      </c>
      <c r="C113" s="4" t="str">
        <f>IFERROR(INDEX('Master Values'!$G$7:$G$36,MATCH('Tariff template'!B113,master_choices,0)),"")</f>
        <v>Container Line Demurrage / Detention charge</v>
      </c>
      <c r="D113" s="51"/>
      <c r="E113" s="28" t="s">
        <v>324</v>
      </c>
      <c r="F113" s="29" t="s">
        <v>37</v>
      </c>
      <c r="G113" s="30">
        <v>20</v>
      </c>
      <c r="H113" s="31" t="s">
        <v>106</v>
      </c>
      <c r="I113" s="29" t="s">
        <v>40</v>
      </c>
      <c r="J113" s="29" t="s">
        <v>132</v>
      </c>
      <c r="K113" s="36">
        <v>1</v>
      </c>
      <c r="L113" s="29">
        <v>5</v>
      </c>
      <c r="M113" s="29" t="s">
        <v>116</v>
      </c>
      <c r="N113" s="28">
        <v>82</v>
      </c>
      <c r="O113" s="32" t="s">
        <v>123</v>
      </c>
      <c r="P113" s="4">
        <f>IFERROR(INDEX('Master Values'!$D$52:$D$54,MATCH('Tariff template'!O113,'Master Values'!$C$53:$C$55,0)),"")</f>
        <v>0</v>
      </c>
      <c r="Q113" s="60">
        <v>45047</v>
      </c>
      <c r="R113" s="61">
        <v>45657</v>
      </c>
      <c r="S113" s="34"/>
    </row>
    <row r="114" spans="1:19" ht="17.25" customHeight="1" x14ac:dyDescent="0.25">
      <c r="A114" s="27" t="s">
        <v>42</v>
      </c>
      <c r="B114" s="27" t="s">
        <v>74</v>
      </c>
      <c r="C114" s="4" t="str">
        <f>IFERROR(INDEX('Master Values'!$G$7:$G$36,MATCH('Tariff template'!B114,master_choices,0)),"")</f>
        <v>Container Line Demurrage / Detention charge</v>
      </c>
      <c r="D114" s="51"/>
      <c r="E114" s="28" t="s">
        <v>324</v>
      </c>
      <c r="F114" s="29" t="s">
        <v>37</v>
      </c>
      <c r="G114" s="30">
        <v>20</v>
      </c>
      <c r="H114" s="31" t="s">
        <v>106</v>
      </c>
      <c r="I114" s="29" t="s">
        <v>40</v>
      </c>
      <c r="J114" s="29" t="s">
        <v>132</v>
      </c>
      <c r="K114" s="36">
        <v>6</v>
      </c>
      <c r="L114" s="29">
        <v>999999</v>
      </c>
      <c r="M114" s="29" t="s">
        <v>116</v>
      </c>
      <c r="N114" s="28">
        <v>153</v>
      </c>
      <c r="O114" s="32" t="s">
        <v>123</v>
      </c>
      <c r="P114" s="4">
        <f>IFERROR(INDEX('Master Values'!$D$52:$D$54,MATCH('Tariff template'!O114,'Master Values'!$C$53:$C$55,0)),"")</f>
        <v>0</v>
      </c>
      <c r="Q114" s="60">
        <v>45047</v>
      </c>
      <c r="R114" s="61">
        <v>45657</v>
      </c>
      <c r="S114" s="34"/>
    </row>
    <row r="115" spans="1:19" ht="17.25" customHeight="1" x14ac:dyDescent="0.25">
      <c r="A115" s="27" t="s">
        <v>42</v>
      </c>
      <c r="B115" s="27" t="s">
        <v>74</v>
      </c>
      <c r="C115" s="4" t="str">
        <f>IFERROR(INDEX('Master Values'!$G$7:$G$36,MATCH('Tariff template'!B115,master_choices,0)),"")</f>
        <v>Container Line Demurrage / Detention charge</v>
      </c>
      <c r="D115" s="51"/>
      <c r="E115" s="28" t="s">
        <v>262</v>
      </c>
      <c r="F115" s="29" t="s">
        <v>37</v>
      </c>
      <c r="G115" s="30">
        <v>20</v>
      </c>
      <c r="H115" s="31" t="s">
        <v>108</v>
      </c>
      <c r="I115" s="29" t="s">
        <v>39</v>
      </c>
      <c r="J115" s="29"/>
      <c r="K115" s="36"/>
      <c r="L115" s="29"/>
      <c r="M115" s="29" t="s">
        <v>116</v>
      </c>
      <c r="N115" s="28">
        <v>82</v>
      </c>
      <c r="O115" s="32" t="s">
        <v>123</v>
      </c>
      <c r="P115" s="4">
        <f>IFERROR(INDEX('Master Values'!$D$52:$D$54,MATCH('Tariff template'!O115,'Master Values'!$C$53:$C$55,0)),"")</f>
        <v>0</v>
      </c>
      <c r="Q115" s="60">
        <v>45047</v>
      </c>
      <c r="R115" s="61">
        <v>45657</v>
      </c>
      <c r="S115" s="34"/>
    </row>
    <row r="116" spans="1:19" ht="17.25" customHeight="1" x14ac:dyDescent="0.25">
      <c r="A116" s="27" t="s">
        <v>42</v>
      </c>
      <c r="B116" s="27" t="s">
        <v>74</v>
      </c>
      <c r="C116" s="4" t="str">
        <f>IFERROR(INDEX('Master Values'!$G$7:$G$36,MATCH('Tariff template'!B116,master_choices,0)),"")</f>
        <v>Container Line Demurrage / Detention charge</v>
      </c>
      <c r="D116" s="51"/>
      <c r="E116" s="28" t="s">
        <v>325</v>
      </c>
      <c r="F116" s="29" t="s">
        <v>37</v>
      </c>
      <c r="G116" s="30">
        <v>20</v>
      </c>
      <c r="H116" s="31" t="s">
        <v>108</v>
      </c>
      <c r="I116" s="29" t="s">
        <v>40</v>
      </c>
      <c r="J116" s="29" t="s">
        <v>132</v>
      </c>
      <c r="K116" s="36">
        <v>1</v>
      </c>
      <c r="L116" s="29">
        <v>5</v>
      </c>
      <c r="M116" s="29" t="s">
        <v>116</v>
      </c>
      <c r="N116" s="28">
        <v>82</v>
      </c>
      <c r="O116" s="32" t="s">
        <v>123</v>
      </c>
      <c r="P116" s="4">
        <f>IFERROR(INDEX('Master Values'!$D$52:$D$54,MATCH('Tariff template'!O116,'Master Values'!$C$53:$C$55,0)),"")</f>
        <v>0</v>
      </c>
      <c r="Q116" s="60">
        <v>45047</v>
      </c>
      <c r="R116" s="61">
        <v>45657</v>
      </c>
      <c r="S116" s="34"/>
    </row>
    <row r="117" spans="1:19" ht="17.25" customHeight="1" x14ac:dyDescent="0.25">
      <c r="A117" s="27" t="s">
        <v>42</v>
      </c>
      <c r="B117" s="27" t="s">
        <v>74</v>
      </c>
      <c r="C117" s="4" t="str">
        <f>IFERROR(INDEX('Master Values'!$G$7:$G$36,MATCH('Tariff template'!B117,master_choices,0)),"")</f>
        <v>Container Line Demurrage / Detention charge</v>
      </c>
      <c r="D117" s="51"/>
      <c r="E117" s="28" t="s">
        <v>325</v>
      </c>
      <c r="F117" s="29" t="s">
        <v>37</v>
      </c>
      <c r="G117" s="30">
        <v>20</v>
      </c>
      <c r="H117" s="31" t="s">
        <v>108</v>
      </c>
      <c r="I117" s="29" t="s">
        <v>40</v>
      </c>
      <c r="J117" s="29" t="s">
        <v>132</v>
      </c>
      <c r="K117" s="36">
        <v>6</v>
      </c>
      <c r="L117" s="29">
        <v>999999</v>
      </c>
      <c r="M117" s="29" t="s">
        <v>116</v>
      </c>
      <c r="N117" s="28">
        <v>153</v>
      </c>
      <c r="O117" s="32" t="s">
        <v>123</v>
      </c>
      <c r="P117" s="4">
        <f>IFERROR(INDEX('Master Values'!$D$52:$D$54,MATCH('Tariff template'!O117,'Master Values'!$C$53:$C$55,0)),"")</f>
        <v>0</v>
      </c>
      <c r="Q117" s="60">
        <v>45047</v>
      </c>
      <c r="R117" s="61">
        <v>45657</v>
      </c>
      <c r="S117" s="34"/>
    </row>
    <row r="118" spans="1:19" ht="17.25" customHeight="1" x14ac:dyDescent="0.25">
      <c r="A118" s="27" t="s">
        <v>42</v>
      </c>
      <c r="B118" s="27" t="s">
        <v>74</v>
      </c>
      <c r="C118" s="4" t="str">
        <f>IFERROR(INDEX('Master Values'!$G$7:$G$36,MATCH('Tariff template'!B118,master_choices,0)),"")</f>
        <v>Container Line Demurrage / Detention charge</v>
      </c>
      <c r="D118" s="51"/>
      <c r="E118" s="28" t="s">
        <v>263</v>
      </c>
      <c r="F118" s="29" t="s">
        <v>37</v>
      </c>
      <c r="G118" s="30">
        <v>20</v>
      </c>
      <c r="H118" s="31" t="s">
        <v>110</v>
      </c>
      <c r="I118" s="29" t="s">
        <v>39</v>
      </c>
      <c r="J118" s="29"/>
      <c r="K118" s="36"/>
      <c r="L118" s="29"/>
      <c r="M118" s="29" t="s">
        <v>116</v>
      </c>
      <c r="N118" s="28">
        <v>82</v>
      </c>
      <c r="O118" s="32" t="s">
        <v>123</v>
      </c>
      <c r="P118" s="4">
        <f>IFERROR(INDEX('Master Values'!$D$52:$D$54,MATCH('Tariff template'!O118,'Master Values'!$C$53:$C$55,0)),"")</f>
        <v>0</v>
      </c>
      <c r="Q118" s="60">
        <v>45047</v>
      </c>
      <c r="R118" s="61">
        <v>45657</v>
      </c>
      <c r="S118" s="34"/>
    </row>
    <row r="119" spans="1:19" ht="17.25" customHeight="1" x14ac:dyDescent="0.25">
      <c r="A119" s="27" t="s">
        <v>42</v>
      </c>
      <c r="B119" s="27" t="s">
        <v>74</v>
      </c>
      <c r="C119" s="4" t="str">
        <f>IFERROR(INDEX('Master Values'!$G$7:$G$36,MATCH('Tariff template'!B119,master_choices,0)),"")</f>
        <v>Container Line Demurrage / Detention charge</v>
      </c>
      <c r="D119" s="51"/>
      <c r="E119" s="28" t="s">
        <v>326</v>
      </c>
      <c r="F119" s="29" t="s">
        <v>37</v>
      </c>
      <c r="G119" s="30">
        <v>20</v>
      </c>
      <c r="H119" s="31" t="s">
        <v>110</v>
      </c>
      <c r="I119" s="29" t="s">
        <v>40</v>
      </c>
      <c r="J119" s="29" t="s">
        <v>132</v>
      </c>
      <c r="K119" s="36">
        <v>1</v>
      </c>
      <c r="L119" s="29">
        <v>5</v>
      </c>
      <c r="M119" s="29" t="s">
        <v>116</v>
      </c>
      <c r="N119" s="28">
        <v>82</v>
      </c>
      <c r="O119" s="32" t="s">
        <v>123</v>
      </c>
      <c r="P119" s="4">
        <f>IFERROR(INDEX('Master Values'!$D$52:$D$54,MATCH('Tariff template'!O119,'Master Values'!$C$53:$C$55,0)),"")</f>
        <v>0</v>
      </c>
      <c r="Q119" s="60">
        <v>45047</v>
      </c>
      <c r="R119" s="61">
        <v>45657</v>
      </c>
      <c r="S119" s="34"/>
    </row>
    <row r="120" spans="1:19" ht="17.25" customHeight="1" x14ac:dyDescent="0.25">
      <c r="A120" s="27" t="s">
        <v>42</v>
      </c>
      <c r="B120" s="27" t="s">
        <v>74</v>
      </c>
      <c r="C120" s="4" t="str">
        <f>IFERROR(INDEX('Master Values'!$G$7:$G$36,MATCH('Tariff template'!B120,master_choices,0)),"")</f>
        <v>Container Line Demurrage / Detention charge</v>
      </c>
      <c r="D120" s="51"/>
      <c r="E120" s="28" t="s">
        <v>326</v>
      </c>
      <c r="F120" s="29" t="s">
        <v>37</v>
      </c>
      <c r="G120" s="30">
        <v>20</v>
      </c>
      <c r="H120" s="31" t="s">
        <v>110</v>
      </c>
      <c r="I120" s="29" t="s">
        <v>40</v>
      </c>
      <c r="J120" s="29" t="s">
        <v>132</v>
      </c>
      <c r="K120" s="36">
        <v>6</v>
      </c>
      <c r="L120" s="29">
        <v>999999</v>
      </c>
      <c r="M120" s="29" t="s">
        <v>116</v>
      </c>
      <c r="N120" s="28">
        <v>153</v>
      </c>
      <c r="O120" s="32" t="s">
        <v>123</v>
      </c>
      <c r="P120" s="4">
        <f>IFERROR(INDEX('Master Values'!$D$52:$D$54,MATCH('Tariff template'!O120,'Master Values'!$C$53:$C$55,0)),"")</f>
        <v>0</v>
      </c>
      <c r="Q120" s="60">
        <v>45047</v>
      </c>
      <c r="R120" s="61">
        <v>45657</v>
      </c>
      <c r="S120" s="34"/>
    </row>
    <row r="121" spans="1:19" ht="17.25" customHeight="1" x14ac:dyDescent="0.25">
      <c r="A121" s="27" t="s">
        <v>42</v>
      </c>
      <c r="B121" s="27" t="s">
        <v>74</v>
      </c>
      <c r="C121" s="4" t="str">
        <f>IFERROR(INDEX('Master Values'!$G$7:$G$36,MATCH('Tariff template'!B121,master_choices,0)),"")</f>
        <v>Container Line Demurrage / Detention charge</v>
      </c>
      <c r="D121" s="51"/>
      <c r="E121" s="28" t="s">
        <v>264</v>
      </c>
      <c r="F121" s="29" t="s">
        <v>37</v>
      </c>
      <c r="G121" s="30">
        <v>20</v>
      </c>
      <c r="H121" s="31" t="s">
        <v>112</v>
      </c>
      <c r="I121" s="29" t="s">
        <v>39</v>
      </c>
      <c r="J121" s="29"/>
      <c r="K121" s="36"/>
      <c r="L121" s="29"/>
      <c r="M121" s="29" t="s">
        <v>116</v>
      </c>
      <c r="N121" s="28">
        <v>82</v>
      </c>
      <c r="O121" s="32" t="s">
        <v>123</v>
      </c>
      <c r="P121" s="4">
        <f>IFERROR(INDEX('Master Values'!$D$52:$D$54,MATCH('Tariff template'!O121,'Master Values'!$C$53:$C$55,0)),"")</f>
        <v>0</v>
      </c>
      <c r="Q121" s="60">
        <v>45047</v>
      </c>
      <c r="R121" s="61">
        <v>45657</v>
      </c>
      <c r="S121" s="34"/>
    </row>
    <row r="122" spans="1:19" ht="17.25" customHeight="1" x14ac:dyDescent="0.25">
      <c r="A122" s="27" t="s">
        <v>42</v>
      </c>
      <c r="B122" s="27" t="s">
        <v>74</v>
      </c>
      <c r="C122" s="4" t="str">
        <f>IFERROR(INDEX('Master Values'!$G$7:$G$36,MATCH('Tariff template'!B122,master_choices,0)),"")</f>
        <v>Container Line Demurrage / Detention charge</v>
      </c>
      <c r="D122" s="51"/>
      <c r="E122" s="28" t="s">
        <v>327</v>
      </c>
      <c r="F122" s="29" t="s">
        <v>37</v>
      </c>
      <c r="G122" s="30">
        <v>20</v>
      </c>
      <c r="H122" s="31" t="s">
        <v>112</v>
      </c>
      <c r="I122" s="29" t="s">
        <v>40</v>
      </c>
      <c r="J122" s="29" t="s">
        <v>132</v>
      </c>
      <c r="K122" s="36">
        <v>1</v>
      </c>
      <c r="L122" s="29">
        <v>5</v>
      </c>
      <c r="M122" s="29" t="s">
        <v>116</v>
      </c>
      <c r="N122" s="28">
        <v>82</v>
      </c>
      <c r="O122" s="32" t="s">
        <v>123</v>
      </c>
      <c r="P122" s="4">
        <f>IFERROR(INDEX('Master Values'!$D$52:$D$54,MATCH('Tariff template'!O122,'Master Values'!$C$53:$C$55,0)),"")</f>
        <v>0</v>
      </c>
      <c r="Q122" s="60">
        <v>45047</v>
      </c>
      <c r="R122" s="61">
        <v>45657</v>
      </c>
      <c r="S122" s="34"/>
    </row>
    <row r="123" spans="1:19" ht="17.25" customHeight="1" x14ac:dyDescent="0.25">
      <c r="A123" s="27" t="s">
        <v>42</v>
      </c>
      <c r="B123" s="27" t="s">
        <v>74</v>
      </c>
      <c r="C123" s="4" t="str">
        <f>IFERROR(INDEX('Master Values'!$G$7:$G$36,MATCH('Tariff template'!B123,master_choices,0)),"")</f>
        <v>Container Line Demurrage / Detention charge</v>
      </c>
      <c r="D123" s="51"/>
      <c r="E123" s="28" t="s">
        <v>327</v>
      </c>
      <c r="F123" s="29" t="s">
        <v>37</v>
      </c>
      <c r="G123" s="30">
        <v>20</v>
      </c>
      <c r="H123" s="31" t="s">
        <v>112</v>
      </c>
      <c r="I123" s="29" t="s">
        <v>40</v>
      </c>
      <c r="J123" s="29" t="s">
        <v>132</v>
      </c>
      <c r="K123" s="36">
        <v>6</v>
      </c>
      <c r="L123" s="29">
        <v>999999</v>
      </c>
      <c r="M123" s="29" t="s">
        <v>116</v>
      </c>
      <c r="N123" s="28">
        <v>153</v>
      </c>
      <c r="O123" s="32" t="s">
        <v>123</v>
      </c>
      <c r="P123" s="4">
        <f>IFERROR(INDEX('Master Values'!$D$52:$D$54,MATCH('Tariff template'!O123,'Master Values'!$C$53:$C$55,0)),"")</f>
        <v>0</v>
      </c>
      <c r="Q123" s="60">
        <v>45047</v>
      </c>
      <c r="R123" s="61">
        <v>45657</v>
      </c>
      <c r="S123" s="34"/>
    </row>
    <row r="124" spans="1:19" ht="17.25" customHeight="1" x14ac:dyDescent="0.25">
      <c r="A124" s="27" t="s">
        <v>42</v>
      </c>
      <c r="B124" s="27" t="s">
        <v>74</v>
      </c>
      <c r="C124" s="4" t="str">
        <f>IFERROR(INDEX('Master Values'!$G$7:$G$36,MATCH('Tariff template'!B124,master_choices,0)),"")</f>
        <v>Container Line Demurrage / Detention charge</v>
      </c>
      <c r="D124" s="51"/>
      <c r="E124" s="28" t="s">
        <v>265</v>
      </c>
      <c r="F124" s="29" t="s">
        <v>37</v>
      </c>
      <c r="G124" s="30">
        <v>20</v>
      </c>
      <c r="H124" s="31" t="s">
        <v>114</v>
      </c>
      <c r="I124" s="29" t="s">
        <v>39</v>
      </c>
      <c r="J124" s="29"/>
      <c r="K124" s="36"/>
      <c r="L124" s="29"/>
      <c r="M124" s="29" t="s">
        <v>116</v>
      </c>
      <c r="N124" s="28">
        <v>82</v>
      </c>
      <c r="O124" s="32" t="s">
        <v>123</v>
      </c>
      <c r="P124" s="4">
        <f>IFERROR(INDEX('Master Values'!$D$52:$D$54,MATCH('Tariff template'!O124,'Master Values'!$C$53:$C$55,0)),"")</f>
        <v>0</v>
      </c>
      <c r="Q124" s="60">
        <v>45047</v>
      </c>
      <c r="R124" s="61">
        <v>45657</v>
      </c>
      <c r="S124" s="34"/>
    </row>
    <row r="125" spans="1:19" ht="17.25" customHeight="1" x14ac:dyDescent="0.25">
      <c r="A125" s="27" t="s">
        <v>42</v>
      </c>
      <c r="B125" s="27" t="s">
        <v>74</v>
      </c>
      <c r="C125" s="4" t="str">
        <f>IFERROR(INDEX('Master Values'!$G$7:$G$36,MATCH('Tariff template'!B125,master_choices,0)),"")</f>
        <v>Container Line Demurrage / Detention charge</v>
      </c>
      <c r="D125" s="51"/>
      <c r="E125" s="28" t="s">
        <v>328</v>
      </c>
      <c r="F125" s="29" t="s">
        <v>37</v>
      </c>
      <c r="G125" s="30">
        <v>20</v>
      </c>
      <c r="H125" s="31" t="s">
        <v>114</v>
      </c>
      <c r="I125" s="29" t="s">
        <v>40</v>
      </c>
      <c r="J125" s="29" t="s">
        <v>132</v>
      </c>
      <c r="K125" s="36">
        <v>1</v>
      </c>
      <c r="L125" s="29">
        <v>5</v>
      </c>
      <c r="M125" s="29" t="s">
        <v>116</v>
      </c>
      <c r="N125" s="28">
        <v>82</v>
      </c>
      <c r="O125" s="32" t="s">
        <v>123</v>
      </c>
      <c r="P125" s="4">
        <f>IFERROR(INDEX('Master Values'!$D$52:$D$54,MATCH('Tariff template'!O125,'Master Values'!$C$53:$C$55,0)),"")</f>
        <v>0</v>
      </c>
      <c r="Q125" s="60">
        <v>45047</v>
      </c>
      <c r="R125" s="61">
        <v>45657</v>
      </c>
      <c r="S125" s="34"/>
    </row>
    <row r="126" spans="1:19" ht="17.25" customHeight="1" x14ac:dyDescent="0.25">
      <c r="A126" s="27" t="s">
        <v>42</v>
      </c>
      <c r="B126" s="27" t="s">
        <v>74</v>
      </c>
      <c r="C126" s="4" t="str">
        <f>IFERROR(INDEX('Master Values'!$G$7:$G$36,MATCH('Tariff template'!B126,master_choices,0)),"")</f>
        <v>Container Line Demurrage / Detention charge</v>
      </c>
      <c r="D126" s="51"/>
      <c r="E126" s="28" t="s">
        <v>328</v>
      </c>
      <c r="F126" s="29" t="s">
        <v>37</v>
      </c>
      <c r="G126" s="30">
        <v>20</v>
      </c>
      <c r="H126" s="31" t="s">
        <v>114</v>
      </c>
      <c r="I126" s="29" t="s">
        <v>40</v>
      </c>
      <c r="J126" s="29" t="s">
        <v>132</v>
      </c>
      <c r="K126" s="36">
        <v>6</v>
      </c>
      <c r="L126" s="29">
        <v>999999</v>
      </c>
      <c r="M126" s="29" t="s">
        <v>116</v>
      </c>
      <c r="N126" s="28">
        <v>153</v>
      </c>
      <c r="O126" s="32" t="s">
        <v>123</v>
      </c>
      <c r="P126" s="4">
        <f>IFERROR(INDEX('Master Values'!$D$52:$D$54,MATCH('Tariff template'!O126,'Master Values'!$C$53:$C$55,0)),"")</f>
        <v>0</v>
      </c>
      <c r="Q126" s="60">
        <v>45047</v>
      </c>
      <c r="R126" s="61">
        <v>45657</v>
      </c>
      <c r="S126" s="34"/>
    </row>
    <row r="127" spans="1:19" ht="17.25" customHeight="1" x14ac:dyDescent="0.25">
      <c r="A127" s="27" t="s">
        <v>42</v>
      </c>
      <c r="B127" s="27" t="s">
        <v>74</v>
      </c>
      <c r="C127" s="4" t="str">
        <f>IFERROR(INDEX('Master Values'!$G$7:$G$36,MATCH('Tariff template'!B127,master_choices,0)),"")</f>
        <v>Container Line Demurrage / Detention charge</v>
      </c>
      <c r="D127" s="51"/>
      <c r="E127" s="28" t="s">
        <v>266</v>
      </c>
      <c r="F127" s="29" t="s">
        <v>37</v>
      </c>
      <c r="G127" s="30">
        <v>40</v>
      </c>
      <c r="H127" s="31" t="s">
        <v>106</v>
      </c>
      <c r="I127" s="29" t="s">
        <v>39</v>
      </c>
      <c r="J127" s="29"/>
      <c r="K127" s="36"/>
      <c r="L127" s="29"/>
      <c r="M127" s="29" t="s">
        <v>116</v>
      </c>
      <c r="N127" s="28">
        <v>164</v>
      </c>
      <c r="O127" s="32" t="s">
        <v>123</v>
      </c>
      <c r="P127" s="4">
        <f>IFERROR(INDEX('Master Values'!$D$52:$D$54,MATCH('Tariff template'!O127,'Master Values'!$C$53:$C$55,0)),"")</f>
        <v>0</v>
      </c>
      <c r="Q127" s="60">
        <v>45047</v>
      </c>
      <c r="R127" s="61">
        <v>45657</v>
      </c>
      <c r="S127" s="34"/>
    </row>
    <row r="128" spans="1:19" ht="17.25" customHeight="1" x14ac:dyDescent="0.25">
      <c r="A128" s="27" t="s">
        <v>42</v>
      </c>
      <c r="B128" s="27" t="s">
        <v>74</v>
      </c>
      <c r="C128" s="4" t="str">
        <f>IFERROR(INDEX('Master Values'!$G$7:$G$36,MATCH('Tariff template'!B128,master_choices,0)),"")</f>
        <v>Container Line Demurrage / Detention charge</v>
      </c>
      <c r="D128" s="51"/>
      <c r="E128" s="28" t="s">
        <v>329</v>
      </c>
      <c r="F128" s="29" t="s">
        <v>37</v>
      </c>
      <c r="G128" s="30">
        <v>40</v>
      </c>
      <c r="H128" s="31" t="s">
        <v>106</v>
      </c>
      <c r="I128" s="29" t="s">
        <v>40</v>
      </c>
      <c r="J128" s="29" t="s">
        <v>132</v>
      </c>
      <c r="K128" s="36">
        <v>1</v>
      </c>
      <c r="L128" s="29">
        <v>5</v>
      </c>
      <c r="M128" s="29" t="s">
        <v>116</v>
      </c>
      <c r="N128" s="28">
        <v>164</v>
      </c>
      <c r="O128" s="32" t="s">
        <v>123</v>
      </c>
      <c r="P128" s="4">
        <f>IFERROR(INDEX('Master Values'!$D$52:$D$54,MATCH('Tariff template'!O128,'Master Values'!$C$53:$C$55,0)),"")</f>
        <v>0</v>
      </c>
      <c r="Q128" s="60">
        <v>45047</v>
      </c>
      <c r="R128" s="61">
        <v>45657</v>
      </c>
      <c r="S128" s="34"/>
    </row>
    <row r="129" spans="1:19" ht="17.25" customHeight="1" x14ac:dyDescent="0.25">
      <c r="A129" s="27" t="s">
        <v>42</v>
      </c>
      <c r="B129" s="27" t="s">
        <v>74</v>
      </c>
      <c r="C129" s="4" t="str">
        <f>IFERROR(INDEX('Master Values'!$G$7:$G$36,MATCH('Tariff template'!B129,master_choices,0)),"")</f>
        <v>Container Line Demurrage / Detention charge</v>
      </c>
      <c r="D129" s="51"/>
      <c r="E129" s="28" t="s">
        <v>329</v>
      </c>
      <c r="F129" s="29" t="s">
        <v>37</v>
      </c>
      <c r="G129" s="30">
        <v>40</v>
      </c>
      <c r="H129" s="31" t="s">
        <v>106</v>
      </c>
      <c r="I129" s="29" t="s">
        <v>40</v>
      </c>
      <c r="J129" s="29" t="s">
        <v>132</v>
      </c>
      <c r="K129" s="36">
        <v>6</v>
      </c>
      <c r="L129" s="29">
        <v>999999</v>
      </c>
      <c r="M129" s="29" t="s">
        <v>116</v>
      </c>
      <c r="N129" s="28">
        <v>306</v>
      </c>
      <c r="O129" s="32" t="s">
        <v>123</v>
      </c>
      <c r="P129" s="4">
        <f>IFERROR(INDEX('Master Values'!$D$52:$D$54,MATCH('Tariff template'!O129,'Master Values'!$C$53:$C$55,0)),"")</f>
        <v>0</v>
      </c>
      <c r="Q129" s="60">
        <v>45047</v>
      </c>
      <c r="R129" s="61">
        <v>45657</v>
      </c>
      <c r="S129" s="34"/>
    </row>
    <row r="130" spans="1:19" ht="17.25" customHeight="1" x14ac:dyDescent="0.25">
      <c r="A130" s="27" t="s">
        <v>42</v>
      </c>
      <c r="B130" s="27" t="s">
        <v>74</v>
      </c>
      <c r="C130" s="4" t="str">
        <f>IFERROR(INDEX('Master Values'!$G$7:$G$36,MATCH('Tariff template'!B130,master_choices,0)),"")</f>
        <v>Container Line Demurrage / Detention charge</v>
      </c>
      <c r="D130" s="51"/>
      <c r="E130" s="28" t="s">
        <v>267</v>
      </c>
      <c r="F130" s="29" t="s">
        <v>37</v>
      </c>
      <c r="G130" s="30">
        <v>40</v>
      </c>
      <c r="H130" s="31" t="s">
        <v>108</v>
      </c>
      <c r="I130" s="29" t="s">
        <v>39</v>
      </c>
      <c r="J130" s="29"/>
      <c r="K130" s="36"/>
      <c r="L130" s="29"/>
      <c r="M130" s="29" t="s">
        <v>116</v>
      </c>
      <c r="N130" s="28">
        <v>164</v>
      </c>
      <c r="O130" s="32" t="s">
        <v>123</v>
      </c>
      <c r="P130" s="4">
        <f>IFERROR(INDEX('Master Values'!$D$52:$D$54,MATCH('Tariff template'!O130,'Master Values'!$C$53:$C$55,0)),"")</f>
        <v>0</v>
      </c>
      <c r="Q130" s="60">
        <v>45047</v>
      </c>
      <c r="R130" s="61">
        <v>45657</v>
      </c>
      <c r="S130" s="34"/>
    </row>
    <row r="131" spans="1:19" ht="17.25" customHeight="1" x14ac:dyDescent="0.25">
      <c r="A131" s="27" t="s">
        <v>42</v>
      </c>
      <c r="B131" s="27" t="s">
        <v>74</v>
      </c>
      <c r="C131" s="4" t="str">
        <f>IFERROR(INDEX('Master Values'!$G$7:$G$36,MATCH('Tariff template'!B131,master_choices,0)),"")</f>
        <v>Container Line Demurrage / Detention charge</v>
      </c>
      <c r="D131" s="51"/>
      <c r="E131" s="28" t="s">
        <v>330</v>
      </c>
      <c r="F131" s="29" t="s">
        <v>37</v>
      </c>
      <c r="G131" s="30">
        <v>40</v>
      </c>
      <c r="H131" s="31" t="s">
        <v>108</v>
      </c>
      <c r="I131" s="29" t="s">
        <v>40</v>
      </c>
      <c r="J131" s="29" t="s">
        <v>132</v>
      </c>
      <c r="K131" s="36">
        <v>1</v>
      </c>
      <c r="L131" s="29">
        <v>5</v>
      </c>
      <c r="M131" s="29" t="s">
        <v>116</v>
      </c>
      <c r="N131" s="28">
        <v>164</v>
      </c>
      <c r="O131" s="32" t="s">
        <v>123</v>
      </c>
      <c r="P131" s="4">
        <f>IFERROR(INDEX('Master Values'!$D$52:$D$54,MATCH('Tariff template'!O131,'Master Values'!$C$53:$C$55,0)),"")</f>
        <v>0</v>
      </c>
      <c r="Q131" s="60">
        <v>45047</v>
      </c>
      <c r="R131" s="61">
        <v>45657</v>
      </c>
      <c r="S131" s="34"/>
    </row>
    <row r="132" spans="1:19" ht="17.25" customHeight="1" x14ac:dyDescent="0.25">
      <c r="A132" s="27" t="s">
        <v>42</v>
      </c>
      <c r="B132" s="27" t="s">
        <v>74</v>
      </c>
      <c r="C132" s="4" t="str">
        <f>IFERROR(INDEX('Master Values'!$G$7:$G$36,MATCH('Tariff template'!B132,master_choices,0)),"")</f>
        <v>Container Line Demurrage / Detention charge</v>
      </c>
      <c r="D132" s="51"/>
      <c r="E132" s="28" t="s">
        <v>330</v>
      </c>
      <c r="F132" s="29" t="s">
        <v>37</v>
      </c>
      <c r="G132" s="30">
        <v>40</v>
      </c>
      <c r="H132" s="31" t="s">
        <v>108</v>
      </c>
      <c r="I132" s="29" t="s">
        <v>40</v>
      </c>
      <c r="J132" s="29" t="s">
        <v>132</v>
      </c>
      <c r="K132" s="36">
        <v>6</v>
      </c>
      <c r="L132" s="29">
        <v>999999</v>
      </c>
      <c r="M132" s="29" t="s">
        <v>116</v>
      </c>
      <c r="N132" s="28">
        <v>306</v>
      </c>
      <c r="O132" s="32" t="s">
        <v>123</v>
      </c>
      <c r="P132" s="4">
        <f>IFERROR(INDEX('Master Values'!$D$52:$D$54,MATCH('Tariff template'!O132,'Master Values'!$C$53:$C$55,0)),"")</f>
        <v>0</v>
      </c>
      <c r="Q132" s="60">
        <v>45047</v>
      </c>
      <c r="R132" s="61">
        <v>45657</v>
      </c>
      <c r="S132" s="34"/>
    </row>
    <row r="133" spans="1:19" ht="17.25" customHeight="1" x14ac:dyDescent="0.25">
      <c r="A133" s="27" t="s">
        <v>42</v>
      </c>
      <c r="B133" s="27" t="s">
        <v>74</v>
      </c>
      <c r="C133" s="4" t="str">
        <f>IFERROR(INDEX('Master Values'!$G$7:$G$36,MATCH('Tariff template'!B133,master_choices,0)),"")</f>
        <v>Container Line Demurrage / Detention charge</v>
      </c>
      <c r="D133" s="51"/>
      <c r="E133" s="28" t="s">
        <v>268</v>
      </c>
      <c r="F133" s="29" t="s">
        <v>37</v>
      </c>
      <c r="G133" s="30">
        <v>40</v>
      </c>
      <c r="H133" s="31" t="s">
        <v>110</v>
      </c>
      <c r="I133" s="29" t="s">
        <v>39</v>
      </c>
      <c r="J133" s="29"/>
      <c r="K133" s="36"/>
      <c r="L133" s="29"/>
      <c r="M133" s="29" t="s">
        <v>116</v>
      </c>
      <c r="N133" s="28">
        <v>164</v>
      </c>
      <c r="O133" s="32" t="s">
        <v>123</v>
      </c>
      <c r="P133" s="4">
        <f>IFERROR(INDEX('Master Values'!$D$52:$D$54,MATCH('Tariff template'!O133,'Master Values'!$C$53:$C$55,0)),"")</f>
        <v>0</v>
      </c>
      <c r="Q133" s="60">
        <v>45047</v>
      </c>
      <c r="R133" s="61">
        <v>45657</v>
      </c>
      <c r="S133" s="34"/>
    </row>
    <row r="134" spans="1:19" ht="17.25" customHeight="1" x14ac:dyDescent="0.25">
      <c r="A134" s="27" t="s">
        <v>42</v>
      </c>
      <c r="B134" s="27" t="s">
        <v>74</v>
      </c>
      <c r="C134" s="4" t="str">
        <f>IFERROR(INDEX('Master Values'!$G$7:$G$36,MATCH('Tariff template'!B134,master_choices,0)),"")</f>
        <v>Container Line Demurrage / Detention charge</v>
      </c>
      <c r="D134" s="51"/>
      <c r="E134" s="28" t="s">
        <v>331</v>
      </c>
      <c r="F134" s="29" t="s">
        <v>37</v>
      </c>
      <c r="G134" s="30">
        <v>40</v>
      </c>
      <c r="H134" s="31" t="s">
        <v>110</v>
      </c>
      <c r="I134" s="29" t="s">
        <v>40</v>
      </c>
      <c r="J134" s="29" t="s">
        <v>132</v>
      </c>
      <c r="K134" s="36">
        <v>1</v>
      </c>
      <c r="L134" s="29">
        <v>5</v>
      </c>
      <c r="M134" s="29" t="s">
        <v>116</v>
      </c>
      <c r="N134" s="28">
        <v>164</v>
      </c>
      <c r="O134" s="32" t="s">
        <v>123</v>
      </c>
      <c r="P134" s="4">
        <f>IFERROR(INDEX('Master Values'!$D$52:$D$54,MATCH('Tariff template'!O134,'Master Values'!$C$53:$C$55,0)),"")</f>
        <v>0</v>
      </c>
      <c r="Q134" s="60">
        <v>45047</v>
      </c>
      <c r="R134" s="61">
        <v>45657</v>
      </c>
      <c r="S134" s="34"/>
    </row>
    <row r="135" spans="1:19" ht="17.25" customHeight="1" x14ac:dyDescent="0.25">
      <c r="A135" s="27" t="s">
        <v>42</v>
      </c>
      <c r="B135" s="27" t="s">
        <v>74</v>
      </c>
      <c r="C135" s="4" t="str">
        <f>IFERROR(INDEX('Master Values'!$G$7:$G$36,MATCH('Tariff template'!B135,master_choices,0)),"")</f>
        <v>Container Line Demurrage / Detention charge</v>
      </c>
      <c r="D135" s="51"/>
      <c r="E135" s="28" t="s">
        <v>331</v>
      </c>
      <c r="F135" s="29" t="s">
        <v>37</v>
      </c>
      <c r="G135" s="30">
        <v>40</v>
      </c>
      <c r="H135" s="31" t="s">
        <v>110</v>
      </c>
      <c r="I135" s="29" t="s">
        <v>40</v>
      </c>
      <c r="J135" s="29" t="s">
        <v>132</v>
      </c>
      <c r="K135" s="36">
        <v>6</v>
      </c>
      <c r="L135" s="29">
        <v>999999</v>
      </c>
      <c r="M135" s="29" t="s">
        <v>116</v>
      </c>
      <c r="N135" s="28">
        <v>306</v>
      </c>
      <c r="O135" s="32" t="s">
        <v>123</v>
      </c>
      <c r="P135" s="4">
        <f>IFERROR(INDEX('Master Values'!$D$52:$D$54,MATCH('Tariff template'!O135,'Master Values'!$C$53:$C$55,0)),"")</f>
        <v>0</v>
      </c>
      <c r="Q135" s="60">
        <v>45047</v>
      </c>
      <c r="R135" s="61">
        <v>45657</v>
      </c>
      <c r="S135" s="34"/>
    </row>
    <row r="136" spans="1:19" ht="17.25" customHeight="1" x14ac:dyDescent="0.25">
      <c r="A136" s="27" t="s">
        <v>42</v>
      </c>
      <c r="B136" s="27" t="s">
        <v>74</v>
      </c>
      <c r="C136" s="4" t="str">
        <f>IFERROR(INDEX('Master Values'!$G$7:$G$36,MATCH('Tariff template'!B136,master_choices,0)),"")</f>
        <v>Container Line Demurrage / Detention charge</v>
      </c>
      <c r="D136" s="51"/>
      <c r="E136" s="28" t="s">
        <v>269</v>
      </c>
      <c r="F136" s="29" t="s">
        <v>37</v>
      </c>
      <c r="G136" s="30">
        <v>40</v>
      </c>
      <c r="H136" s="31" t="s">
        <v>112</v>
      </c>
      <c r="I136" s="29" t="s">
        <v>39</v>
      </c>
      <c r="J136" s="29"/>
      <c r="K136" s="36"/>
      <c r="L136" s="29"/>
      <c r="M136" s="29" t="s">
        <v>116</v>
      </c>
      <c r="N136" s="28">
        <v>164</v>
      </c>
      <c r="O136" s="32" t="s">
        <v>123</v>
      </c>
      <c r="P136" s="4">
        <f>IFERROR(INDEX('Master Values'!$D$52:$D$54,MATCH('Tariff template'!O136,'Master Values'!$C$53:$C$55,0)),"")</f>
        <v>0</v>
      </c>
      <c r="Q136" s="60">
        <v>45047</v>
      </c>
      <c r="R136" s="61">
        <v>45657</v>
      </c>
      <c r="S136" s="34"/>
    </row>
    <row r="137" spans="1:19" ht="17.25" customHeight="1" x14ac:dyDescent="0.25">
      <c r="A137" s="27" t="s">
        <v>42</v>
      </c>
      <c r="B137" s="27" t="s">
        <v>74</v>
      </c>
      <c r="C137" s="4" t="str">
        <f>IFERROR(INDEX('Master Values'!$G$7:$G$36,MATCH('Tariff template'!B137,master_choices,0)),"")</f>
        <v>Container Line Demurrage / Detention charge</v>
      </c>
      <c r="D137" s="51"/>
      <c r="E137" s="28" t="s">
        <v>332</v>
      </c>
      <c r="F137" s="29" t="s">
        <v>37</v>
      </c>
      <c r="G137" s="30">
        <v>40</v>
      </c>
      <c r="H137" s="31" t="s">
        <v>112</v>
      </c>
      <c r="I137" s="29" t="s">
        <v>40</v>
      </c>
      <c r="J137" s="29" t="s">
        <v>132</v>
      </c>
      <c r="K137" s="36">
        <v>1</v>
      </c>
      <c r="L137" s="29">
        <v>5</v>
      </c>
      <c r="M137" s="29" t="s">
        <v>116</v>
      </c>
      <c r="N137" s="28">
        <v>164</v>
      </c>
      <c r="O137" s="32" t="s">
        <v>123</v>
      </c>
      <c r="P137" s="4">
        <f>IFERROR(INDEX('Master Values'!$D$52:$D$54,MATCH('Tariff template'!O137,'Master Values'!$C$53:$C$55,0)),"")</f>
        <v>0</v>
      </c>
      <c r="Q137" s="60">
        <v>45047</v>
      </c>
      <c r="R137" s="61">
        <v>45657</v>
      </c>
      <c r="S137" s="34"/>
    </row>
    <row r="138" spans="1:19" ht="17.25" customHeight="1" x14ac:dyDescent="0.25">
      <c r="A138" s="27" t="s">
        <v>42</v>
      </c>
      <c r="B138" s="27" t="s">
        <v>74</v>
      </c>
      <c r="C138" s="4" t="str">
        <f>IFERROR(INDEX('Master Values'!$G$7:$G$36,MATCH('Tariff template'!B138,master_choices,0)),"")</f>
        <v>Container Line Demurrage / Detention charge</v>
      </c>
      <c r="D138" s="51"/>
      <c r="E138" s="28" t="s">
        <v>332</v>
      </c>
      <c r="F138" s="29" t="s">
        <v>37</v>
      </c>
      <c r="G138" s="30">
        <v>40</v>
      </c>
      <c r="H138" s="31" t="s">
        <v>112</v>
      </c>
      <c r="I138" s="29" t="s">
        <v>40</v>
      </c>
      <c r="J138" s="29" t="s">
        <v>132</v>
      </c>
      <c r="K138" s="36">
        <v>6</v>
      </c>
      <c r="L138" s="29">
        <v>999999</v>
      </c>
      <c r="M138" s="29" t="s">
        <v>116</v>
      </c>
      <c r="N138" s="28">
        <v>306</v>
      </c>
      <c r="O138" s="32" t="s">
        <v>123</v>
      </c>
      <c r="P138" s="4">
        <f>IFERROR(INDEX('Master Values'!$D$52:$D$54,MATCH('Tariff template'!O138,'Master Values'!$C$53:$C$55,0)),"")</f>
        <v>0</v>
      </c>
      <c r="Q138" s="60">
        <v>45047</v>
      </c>
      <c r="R138" s="61">
        <v>45657</v>
      </c>
      <c r="S138" s="34"/>
    </row>
    <row r="139" spans="1:19" ht="17.25" customHeight="1" x14ac:dyDescent="0.25">
      <c r="A139" s="27" t="s">
        <v>42</v>
      </c>
      <c r="B139" s="27" t="s">
        <v>74</v>
      </c>
      <c r="C139" s="4" t="str">
        <f>IFERROR(INDEX('Master Values'!$G$7:$G$36,MATCH('Tariff template'!B139,master_choices,0)),"")</f>
        <v>Container Line Demurrage / Detention charge</v>
      </c>
      <c r="D139" s="51"/>
      <c r="E139" s="28" t="s">
        <v>270</v>
      </c>
      <c r="F139" s="29" t="s">
        <v>37</v>
      </c>
      <c r="G139" s="30">
        <v>40</v>
      </c>
      <c r="H139" s="31" t="s">
        <v>114</v>
      </c>
      <c r="I139" s="29" t="s">
        <v>39</v>
      </c>
      <c r="J139" s="29"/>
      <c r="K139" s="36"/>
      <c r="L139" s="29"/>
      <c r="M139" s="29" t="s">
        <v>116</v>
      </c>
      <c r="N139" s="28">
        <v>164</v>
      </c>
      <c r="O139" s="32" t="s">
        <v>123</v>
      </c>
      <c r="P139" s="4">
        <f>IFERROR(INDEX('Master Values'!$D$52:$D$54,MATCH('Tariff template'!O139,'Master Values'!$C$53:$C$55,0)),"")</f>
        <v>0</v>
      </c>
      <c r="Q139" s="60">
        <v>45047</v>
      </c>
      <c r="R139" s="61">
        <v>45657</v>
      </c>
      <c r="S139" s="34"/>
    </row>
    <row r="140" spans="1:19" ht="17.25" customHeight="1" x14ac:dyDescent="0.25">
      <c r="A140" s="27" t="s">
        <v>42</v>
      </c>
      <c r="B140" s="27" t="s">
        <v>74</v>
      </c>
      <c r="C140" s="4" t="str">
        <f>IFERROR(INDEX('Master Values'!$G$7:$G$36,MATCH('Tariff template'!B140,master_choices,0)),"")</f>
        <v>Container Line Demurrage / Detention charge</v>
      </c>
      <c r="D140" s="51"/>
      <c r="E140" s="28" t="s">
        <v>333</v>
      </c>
      <c r="F140" s="29" t="s">
        <v>37</v>
      </c>
      <c r="G140" s="30">
        <v>40</v>
      </c>
      <c r="H140" s="31" t="s">
        <v>114</v>
      </c>
      <c r="I140" s="29" t="s">
        <v>40</v>
      </c>
      <c r="J140" s="29" t="s">
        <v>132</v>
      </c>
      <c r="K140" s="36">
        <v>1</v>
      </c>
      <c r="L140" s="29">
        <v>5</v>
      </c>
      <c r="M140" s="29" t="s">
        <v>116</v>
      </c>
      <c r="N140" s="28">
        <v>164</v>
      </c>
      <c r="O140" s="32" t="s">
        <v>123</v>
      </c>
      <c r="P140" s="4">
        <f>IFERROR(INDEX('Master Values'!$D$52:$D$54,MATCH('Tariff template'!O140,'Master Values'!$C$53:$C$55,0)),"")</f>
        <v>0</v>
      </c>
      <c r="Q140" s="60">
        <v>45047</v>
      </c>
      <c r="R140" s="61">
        <v>45657</v>
      </c>
      <c r="S140" s="34"/>
    </row>
    <row r="141" spans="1:19" ht="17.25" customHeight="1" x14ac:dyDescent="0.25">
      <c r="A141" s="27" t="s">
        <v>42</v>
      </c>
      <c r="B141" s="27" t="s">
        <v>74</v>
      </c>
      <c r="C141" s="4" t="str">
        <f>IFERROR(INDEX('Master Values'!$G$7:$G$36,MATCH('Tariff template'!B141,master_choices,0)),"")</f>
        <v>Container Line Demurrage / Detention charge</v>
      </c>
      <c r="D141" s="51"/>
      <c r="E141" s="28" t="s">
        <v>333</v>
      </c>
      <c r="F141" s="29" t="s">
        <v>37</v>
      </c>
      <c r="G141" s="30">
        <v>40</v>
      </c>
      <c r="H141" s="31" t="s">
        <v>114</v>
      </c>
      <c r="I141" s="29" t="s">
        <v>40</v>
      </c>
      <c r="J141" s="29" t="s">
        <v>132</v>
      </c>
      <c r="K141" s="36">
        <v>6</v>
      </c>
      <c r="L141" s="29">
        <v>999999</v>
      </c>
      <c r="M141" s="29" t="s">
        <v>116</v>
      </c>
      <c r="N141" s="28">
        <v>306</v>
      </c>
      <c r="O141" s="32" t="s">
        <v>123</v>
      </c>
      <c r="P141" s="4">
        <f>IFERROR(INDEX('Master Values'!$D$52:$D$54,MATCH('Tariff template'!O141,'Master Values'!$C$53:$C$55,0)),"")</f>
        <v>0</v>
      </c>
      <c r="Q141" s="60">
        <v>45047</v>
      </c>
      <c r="R141" s="61">
        <v>45657</v>
      </c>
      <c r="S141" s="34"/>
    </row>
    <row r="142" spans="1:19" ht="17.25" customHeight="1" x14ac:dyDescent="0.25">
      <c r="A142" s="27" t="s">
        <v>42</v>
      </c>
      <c r="B142" s="27" t="s">
        <v>74</v>
      </c>
      <c r="C142" s="4" t="str">
        <f>IFERROR(INDEX('Master Values'!$G$7:$G$36,MATCH('Tariff template'!B142,master_choices,0)),"")</f>
        <v>Container Line Demurrage / Detention charge</v>
      </c>
      <c r="D142" s="51"/>
      <c r="E142" s="28" t="s">
        <v>271</v>
      </c>
      <c r="F142" s="29" t="s">
        <v>37</v>
      </c>
      <c r="G142" s="30">
        <v>20</v>
      </c>
      <c r="H142" s="31" t="s">
        <v>106</v>
      </c>
      <c r="I142" s="29" t="s">
        <v>39</v>
      </c>
      <c r="J142" s="29"/>
      <c r="K142" s="36"/>
      <c r="L142" s="29"/>
      <c r="M142" s="29" t="s">
        <v>116</v>
      </c>
      <c r="N142" s="28">
        <v>300</v>
      </c>
      <c r="O142" s="32" t="s">
        <v>123</v>
      </c>
      <c r="P142" s="4">
        <f>IFERROR(INDEX('Master Values'!$D$52:$D$54,MATCH('Tariff template'!O142,'Master Values'!$C$53:$C$55,0)),"")</f>
        <v>0</v>
      </c>
      <c r="Q142" s="60">
        <v>45047</v>
      </c>
      <c r="R142" s="61">
        <v>45657</v>
      </c>
      <c r="S142" s="34"/>
    </row>
    <row r="143" spans="1:19" ht="17.25" customHeight="1" x14ac:dyDescent="0.25">
      <c r="A143" s="27" t="s">
        <v>42</v>
      </c>
      <c r="B143" s="27" t="s">
        <v>74</v>
      </c>
      <c r="C143" s="4" t="str">
        <f>IFERROR(INDEX('Master Values'!$G$7:$G$36,MATCH('Tariff template'!B143,master_choices,0)),"")</f>
        <v>Container Line Demurrage / Detention charge</v>
      </c>
      <c r="D143" s="51"/>
      <c r="E143" s="28" t="s">
        <v>314</v>
      </c>
      <c r="F143" s="29" t="s">
        <v>37</v>
      </c>
      <c r="G143" s="30">
        <v>20</v>
      </c>
      <c r="H143" s="31" t="s">
        <v>106</v>
      </c>
      <c r="I143" s="29" t="s">
        <v>40</v>
      </c>
      <c r="J143" s="29" t="s">
        <v>132</v>
      </c>
      <c r="K143" s="36">
        <v>1</v>
      </c>
      <c r="L143" s="29">
        <v>4</v>
      </c>
      <c r="M143" s="29" t="s">
        <v>116</v>
      </c>
      <c r="N143" s="28">
        <v>300</v>
      </c>
      <c r="O143" s="32" t="s">
        <v>123</v>
      </c>
      <c r="P143" s="4">
        <f>IFERROR(INDEX('Master Values'!$D$52:$D$54,MATCH('Tariff template'!O143,'Master Values'!$C$53:$C$55,0)),"")</f>
        <v>0</v>
      </c>
      <c r="Q143" s="60">
        <v>45047</v>
      </c>
      <c r="R143" s="61">
        <v>45657</v>
      </c>
      <c r="S143" s="34"/>
    </row>
    <row r="144" spans="1:19" ht="17.25" customHeight="1" x14ac:dyDescent="0.25">
      <c r="A144" s="27" t="s">
        <v>42</v>
      </c>
      <c r="B144" s="27" t="s">
        <v>74</v>
      </c>
      <c r="C144" s="4" t="str">
        <f>IFERROR(INDEX('Master Values'!$G$7:$G$36,MATCH('Tariff template'!B144,master_choices,0)),"")</f>
        <v>Container Line Demurrage / Detention charge</v>
      </c>
      <c r="D144" s="51"/>
      <c r="E144" s="28" t="s">
        <v>314</v>
      </c>
      <c r="F144" s="29" t="s">
        <v>37</v>
      </c>
      <c r="G144" s="30">
        <v>20</v>
      </c>
      <c r="H144" s="31" t="s">
        <v>106</v>
      </c>
      <c r="I144" s="29" t="s">
        <v>40</v>
      </c>
      <c r="J144" s="29" t="s">
        <v>132</v>
      </c>
      <c r="K144" s="36">
        <v>5</v>
      </c>
      <c r="L144" s="29">
        <v>11</v>
      </c>
      <c r="M144" s="29" t="s">
        <v>116</v>
      </c>
      <c r="N144" s="28">
        <v>300</v>
      </c>
      <c r="O144" s="32" t="s">
        <v>123</v>
      </c>
      <c r="P144" s="4">
        <f>IFERROR(INDEX('Master Values'!$D$52:$D$54,MATCH('Tariff template'!O144,'Master Values'!$C$53:$C$55,0)),"")</f>
        <v>0</v>
      </c>
      <c r="Q144" s="60">
        <v>45047</v>
      </c>
      <c r="R144" s="61">
        <v>45657</v>
      </c>
      <c r="S144" s="34"/>
    </row>
    <row r="145" spans="1:19" ht="17.25" customHeight="1" x14ac:dyDescent="0.25">
      <c r="A145" s="27" t="s">
        <v>42</v>
      </c>
      <c r="B145" s="27" t="s">
        <v>74</v>
      </c>
      <c r="C145" s="4" t="str">
        <f>IFERROR(INDEX('Master Values'!$G$7:$G$36,MATCH('Tariff template'!B145,master_choices,0)),"")</f>
        <v>Container Line Demurrage / Detention charge</v>
      </c>
      <c r="D145" s="51"/>
      <c r="E145" s="28" t="s">
        <v>314</v>
      </c>
      <c r="F145" s="29" t="s">
        <v>37</v>
      </c>
      <c r="G145" s="30">
        <v>20</v>
      </c>
      <c r="H145" s="31" t="s">
        <v>106</v>
      </c>
      <c r="I145" s="29" t="s">
        <v>40</v>
      </c>
      <c r="J145" s="29" t="s">
        <v>132</v>
      </c>
      <c r="K145" s="36">
        <v>12</v>
      </c>
      <c r="L145" s="29">
        <v>18</v>
      </c>
      <c r="M145" s="29" t="s">
        <v>116</v>
      </c>
      <c r="N145" s="28">
        <v>400</v>
      </c>
      <c r="O145" s="32" t="s">
        <v>123</v>
      </c>
      <c r="P145" s="4">
        <f>IFERROR(INDEX('Master Values'!$D$52:$D$54,MATCH('Tariff template'!O145,'Master Values'!$C$53:$C$55,0)),"")</f>
        <v>0</v>
      </c>
      <c r="Q145" s="60">
        <v>45047</v>
      </c>
      <c r="R145" s="61">
        <v>45657</v>
      </c>
      <c r="S145" s="34"/>
    </row>
    <row r="146" spans="1:19" ht="17.25" customHeight="1" x14ac:dyDescent="0.25">
      <c r="A146" s="27" t="s">
        <v>42</v>
      </c>
      <c r="B146" s="27" t="s">
        <v>74</v>
      </c>
      <c r="C146" s="4" t="str">
        <f>IFERROR(INDEX('Master Values'!$G$7:$G$36,MATCH('Tariff template'!B146,master_choices,0)),"")</f>
        <v>Container Line Demurrage / Detention charge</v>
      </c>
      <c r="D146" s="51"/>
      <c r="E146" s="28" t="s">
        <v>314</v>
      </c>
      <c r="F146" s="29" t="s">
        <v>37</v>
      </c>
      <c r="G146" s="30">
        <v>20</v>
      </c>
      <c r="H146" s="31" t="s">
        <v>106</v>
      </c>
      <c r="I146" s="29" t="s">
        <v>40</v>
      </c>
      <c r="J146" s="29" t="s">
        <v>132</v>
      </c>
      <c r="K146" s="36">
        <v>19</v>
      </c>
      <c r="L146" s="29">
        <v>999999</v>
      </c>
      <c r="M146" s="29" t="s">
        <v>116</v>
      </c>
      <c r="N146" s="28">
        <v>800</v>
      </c>
      <c r="O146" s="32" t="s">
        <v>123</v>
      </c>
      <c r="P146" s="4">
        <f>IFERROR(INDEX('Master Values'!$D$52:$D$54,MATCH('Tariff template'!O146,'Master Values'!$C$53:$C$55,0)),"")</f>
        <v>0</v>
      </c>
      <c r="Q146" s="60">
        <v>45047</v>
      </c>
      <c r="R146" s="61">
        <v>45657</v>
      </c>
      <c r="S146" s="34"/>
    </row>
    <row r="147" spans="1:19" ht="17.25" customHeight="1" x14ac:dyDescent="0.25">
      <c r="A147" s="27" t="s">
        <v>42</v>
      </c>
      <c r="B147" s="27" t="s">
        <v>74</v>
      </c>
      <c r="C147" s="4" t="str">
        <f>IFERROR(INDEX('Master Values'!$G$7:$G$36,MATCH('Tariff template'!B147,master_choices,0)),"")</f>
        <v>Container Line Demurrage / Detention charge</v>
      </c>
      <c r="D147" s="51"/>
      <c r="E147" s="28" t="s">
        <v>272</v>
      </c>
      <c r="F147" s="29" t="s">
        <v>37</v>
      </c>
      <c r="G147" s="30">
        <v>20</v>
      </c>
      <c r="H147" s="31" t="s">
        <v>108</v>
      </c>
      <c r="I147" s="29" t="s">
        <v>39</v>
      </c>
      <c r="J147" s="29" t="s">
        <v>132</v>
      </c>
      <c r="K147" s="36"/>
      <c r="L147" s="29"/>
      <c r="M147" s="29" t="s">
        <v>116</v>
      </c>
      <c r="N147" s="28">
        <v>250</v>
      </c>
      <c r="O147" s="32" t="s">
        <v>123</v>
      </c>
      <c r="P147" s="4">
        <f>IFERROR(INDEX('Master Values'!$D$52:$D$54,MATCH('Tariff template'!O147,'Master Values'!$C$53:$C$55,0)),"")</f>
        <v>0</v>
      </c>
      <c r="Q147" s="60">
        <v>45047</v>
      </c>
      <c r="R147" s="61">
        <v>45657</v>
      </c>
      <c r="S147" s="34"/>
    </row>
    <row r="148" spans="1:19" ht="17.25" customHeight="1" x14ac:dyDescent="0.25">
      <c r="A148" s="27" t="s">
        <v>42</v>
      </c>
      <c r="B148" s="27" t="s">
        <v>74</v>
      </c>
      <c r="C148" s="4" t="str">
        <f>IFERROR(INDEX('Master Values'!$G$7:$G$36,MATCH('Tariff template'!B148,master_choices,0)),"")</f>
        <v>Container Line Demurrage / Detention charge</v>
      </c>
      <c r="D148" s="51"/>
      <c r="E148" s="28" t="s">
        <v>315</v>
      </c>
      <c r="F148" s="29" t="s">
        <v>37</v>
      </c>
      <c r="G148" s="30">
        <v>20</v>
      </c>
      <c r="H148" s="31" t="s">
        <v>108</v>
      </c>
      <c r="I148" s="29" t="s">
        <v>40</v>
      </c>
      <c r="J148" s="29" t="s">
        <v>132</v>
      </c>
      <c r="K148" s="36">
        <v>1</v>
      </c>
      <c r="L148" s="29">
        <v>3</v>
      </c>
      <c r="M148" s="29" t="s">
        <v>116</v>
      </c>
      <c r="N148" s="28">
        <v>250</v>
      </c>
      <c r="O148" s="32" t="s">
        <v>123</v>
      </c>
      <c r="P148" s="4">
        <f>IFERROR(INDEX('Master Values'!$D$52:$D$54,MATCH('Tariff template'!O148,'Master Values'!$C$53:$C$55,0)),"")</f>
        <v>0</v>
      </c>
      <c r="Q148" s="60">
        <v>45047</v>
      </c>
      <c r="R148" s="61">
        <v>45657</v>
      </c>
      <c r="S148" s="34"/>
    </row>
    <row r="149" spans="1:19" ht="17.25" customHeight="1" x14ac:dyDescent="0.25">
      <c r="A149" s="27" t="s">
        <v>42</v>
      </c>
      <c r="B149" s="27" t="s">
        <v>74</v>
      </c>
      <c r="C149" s="4" t="str">
        <f>IFERROR(INDEX('Master Values'!$G$7:$G$36,MATCH('Tariff template'!B149,master_choices,0)),"")</f>
        <v>Container Line Demurrage / Detention charge</v>
      </c>
      <c r="D149" s="51"/>
      <c r="E149" s="28" t="s">
        <v>315</v>
      </c>
      <c r="F149" s="29" t="s">
        <v>37</v>
      </c>
      <c r="G149" s="30">
        <v>20</v>
      </c>
      <c r="H149" s="31" t="s">
        <v>108</v>
      </c>
      <c r="I149" s="29" t="s">
        <v>40</v>
      </c>
      <c r="J149" s="29" t="s">
        <v>132</v>
      </c>
      <c r="K149" s="36">
        <v>4</v>
      </c>
      <c r="L149" s="29">
        <v>6</v>
      </c>
      <c r="M149" s="29" t="s">
        <v>116</v>
      </c>
      <c r="N149" s="28">
        <v>250</v>
      </c>
      <c r="O149" s="32" t="s">
        <v>123</v>
      </c>
      <c r="P149" s="4">
        <f>IFERROR(INDEX('Master Values'!$D$52:$D$54,MATCH('Tariff template'!O149,'Master Values'!$C$53:$C$55,0)),"")</f>
        <v>0</v>
      </c>
      <c r="Q149" s="60">
        <v>45047</v>
      </c>
      <c r="R149" s="61">
        <v>45657</v>
      </c>
      <c r="S149" s="34"/>
    </row>
    <row r="150" spans="1:19" ht="17.25" customHeight="1" x14ac:dyDescent="0.25">
      <c r="A150" s="27" t="s">
        <v>42</v>
      </c>
      <c r="B150" s="27" t="s">
        <v>74</v>
      </c>
      <c r="C150" s="4" t="str">
        <f>IFERROR(INDEX('Master Values'!$G$7:$G$36,MATCH('Tariff template'!B150,master_choices,0)),"")</f>
        <v>Container Line Demurrage / Detention charge</v>
      </c>
      <c r="D150" s="51"/>
      <c r="E150" s="28" t="s">
        <v>315</v>
      </c>
      <c r="F150" s="29" t="s">
        <v>37</v>
      </c>
      <c r="G150" s="30">
        <v>20</v>
      </c>
      <c r="H150" s="31" t="s">
        <v>108</v>
      </c>
      <c r="I150" s="29" t="s">
        <v>40</v>
      </c>
      <c r="J150" s="29" t="s">
        <v>132</v>
      </c>
      <c r="K150" s="36">
        <v>7</v>
      </c>
      <c r="L150" s="29">
        <v>11</v>
      </c>
      <c r="M150" s="29" t="s">
        <v>116</v>
      </c>
      <c r="N150" s="28">
        <v>500</v>
      </c>
      <c r="O150" s="32" t="s">
        <v>123</v>
      </c>
      <c r="P150" s="4">
        <f>IFERROR(INDEX('Master Values'!$D$52:$D$54,MATCH('Tariff template'!O150,'Master Values'!$C$53:$C$55,0)),"")</f>
        <v>0</v>
      </c>
      <c r="Q150" s="60">
        <v>45047</v>
      </c>
      <c r="R150" s="61">
        <v>45657</v>
      </c>
      <c r="S150" s="34"/>
    </row>
    <row r="151" spans="1:19" ht="17.25" customHeight="1" x14ac:dyDescent="0.25">
      <c r="A151" s="27" t="s">
        <v>42</v>
      </c>
      <c r="B151" s="27" t="s">
        <v>74</v>
      </c>
      <c r="C151" s="4" t="str">
        <f>IFERROR(INDEX('Master Values'!$G$7:$G$36,MATCH('Tariff template'!B151,master_choices,0)),"")</f>
        <v>Container Line Demurrage / Detention charge</v>
      </c>
      <c r="D151" s="51"/>
      <c r="E151" s="28" t="s">
        <v>315</v>
      </c>
      <c r="F151" s="29" t="s">
        <v>37</v>
      </c>
      <c r="G151" s="30">
        <v>20</v>
      </c>
      <c r="H151" s="31" t="s">
        <v>108</v>
      </c>
      <c r="I151" s="29" t="s">
        <v>40</v>
      </c>
      <c r="J151" s="29" t="s">
        <v>132</v>
      </c>
      <c r="K151" s="36">
        <v>12</v>
      </c>
      <c r="L151" s="29">
        <v>999999</v>
      </c>
      <c r="M151" s="29" t="s">
        <v>116</v>
      </c>
      <c r="N151" s="28">
        <v>1000</v>
      </c>
      <c r="O151" s="32" t="s">
        <v>123</v>
      </c>
      <c r="P151" s="4">
        <f>IFERROR(INDEX('Master Values'!$D$52:$D$54,MATCH('Tariff template'!O151,'Master Values'!$C$53:$C$55,0)),"")</f>
        <v>0</v>
      </c>
      <c r="Q151" s="60">
        <v>45047</v>
      </c>
      <c r="R151" s="61">
        <v>45657</v>
      </c>
      <c r="S151" s="34"/>
    </row>
    <row r="152" spans="1:19" ht="17.25" customHeight="1" x14ac:dyDescent="0.25">
      <c r="A152" s="27" t="s">
        <v>42</v>
      </c>
      <c r="B152" s="27" t="s">
        <v>74</v>
      </c>
      <c r="C152" s="4" t="str">
        <f>IFERROR(INDEX('Master Values'!$G$7:$G$36,MATCH('Tariff template'!B152,master_choices,0)),"")</f>
        <v>Container Line Demurrage / Detention charge</v>
      </c>
      <c r="D152" s="51"/>
      <c r="E152" s="28" t="s">
        <v>273</v>
      </c>
      <c r="F152" s="29" t="s">
        <v>37</v>
      </c>
      <c r="G152" s="30">
        <v>20</v>
      </c>
      <c r="H152" s="31" t="s">
        <v>110</v>
      </c>
      <c r="I152" s="29" t="s">
        <v>39</v>
      </c>
      <c r="J152" s="29"/>
      <c r="K152" s="36"/>
      <c r="L152" s="29"/>
      <c r="M152" s="29" t="s">
        <v>116</v>
      </c>
      <c r="N152" s="28">
        <v>150</v>
      </c>
      <c r="O152" s="32" t="s">
        <v>123</v>
      </c>
      <c r="P152" s="4">
        <f>IFERROR(INDEX('Master Values'!$D$52:$D$54,MATCH('Tariff template'!O152,'Master Values'!$C$53:$C$55,0)),"")</f>
        <v>0</v>
      </c>
      <c r="Q152" s="60">
        <v>45047</v>
      </c>
      <c r="R152" s="61">
        <v>45657</v>
      </c>
      <c r="S152" s="34"/>
    </row>
    <row r="153" spans="1:19" ht="17.25" customHeight="1" x14ac:dyDescent="0.25">
      <c r="A153" s="27" t="s">
        <v>42</v>
      </c>
      <c r="B153" s="27" t="s">
        <v>74</v>
      </c>
      <c r="C153" s="4" t="str">
        <f>IFERROR(INDEX('Master Values'!$G$7:$G$36,MATCH('Tariff template'!B153,master_choices,0)),"")</f>
        <v>Container Line Demurrage / Detention charge</v>
      </c>
      <c r="D153" s="51"/>
      <c r="E153" s="28" t="s">
        <v>316</v>
      </c>
      <c r="F153" s="29" t="s">
        <v>37</v>
      </c>
      <c r="G153" s="30">
        <v>20</v>
      </c>
      <c r="H153" s="31" t="s">
        <v>110</v>
      </c>
      <c r="I153" s="29" t="s">
        <v>40</v>
      </c>
      <c r="J153" s="29" t="s">
        <v>35</v>
      </c>
      <c r="K153" s="36">
        <v>1</v>
      </c>
      <c r="L153" s="29">
        <v>3</v>
      </c>
      <c r="M153" s="29" t="s">
        <v>116</v>
      </c>
      <c r="N153" s="28">
        <v>150</v>
      </c>
      <c r="O153" s="32" t="s">
        <v>123</v>
      </c>
      <c r="P153" s="4">
        <f>IFERROR(INDEX('Master Values'!$D$52:$D$54,MATCH('Tariff template'!O153,'Master Values'!$C$53:$C$55,0)),"")</f>
        <v>0</v>
      </c>
      <c r="Q153" s="60">
        <v>45047</v>
      </c>
      <c r="R153" s="61">
        <v>45657</v>
      </c>
      <c r="S153" s="34"/>
    </row>
    <row r="154" spans="1:19" ht="17.25" customHeight="1" x14ac:dyDescent="0.25">
      <c r="A154" s="27" t="s">
        <v>42</v>
      </c>
      <c r="B154" s="27" t="s">
        <v>74</v>
      </c>
      <c r="C154" s="4" t="str">
        <f>IFERROR(INDEX('Master Values'!$G$7:$G$36,MATCH('Tariff template'!B154,master_choices,0)),"")</f>
        <v>Container Line Demurrage / Detention charge</v>
      </c>
      <c r="D154" s="51"/>
      <c r="E154" s="28" t="s">
        <v>316</v>
      </c>
      <c r="F154" s="29" t="s">
        <v>37</v>
      </c>
      <c r="G154" s="30">
        <v>20</v>
      </c>
      <c r="H154" s="31" t="s">
        <v>110</v>
      </c>
      <c r="I154" s="29" t="s">
        <v>40</v>
      </c>
      <c r="J154" s="29" t="s">
        <v>35</v>
      </c>
      <c r="K154" s="36">
        <v>4</v>
      </c>
      <c r="L154" s="29">
        <v>6</v>
      </c>
      <c r="M154" s="29" t="s">
        <v>116</v>
      </c>
      <c r="N154" s="28">
        <v>150</v>
      </c>
      <c r="O154" s="32" t="s">
        <v>123</v>
      </c>
      <c r="P154" s="4">
        <f>IFERROR(INDEX('Master Values'!$D$52:$D$54,MATCH('Tariff template'!O154,'Master Values'!$C$53:$C$55,0)),"")</f>
        <v>0</v>
      </c>
      <c r="Q154" s="60">
        <v>45047</v>
      </c>
      <c r="R154" s="61">
        <v>45657</v>
      </c>
      <c r="S154" s="34"/>
    </row>
    <row r="155" spans="1:19" ht="17.25" customHeight="1" x14ac:dyDescent="0.25">
      <c r="A155" s="27" t="s">
        <v>42</v>
      </c>
      <c r="B155" s="27" t="s">
        <v>74</v>
      </c>
      <c r="C155" s="4" t="str">
        <f>IFERROR(INDEX('Master Values'!$G$7:$G$36,MATCH('Tariff template'!B155,master_choices,0)),"")</f>
        <v>Container Line Demurrage / Detention charge</v>
      </c>
      <c r="D155" s="51"/>
      <c r="E155" s="28" t="s">
        <v>316</v>
      </c>
      <c r="F155" s="29" t="s">
        <v>37</v>
      </c>
      <c r="G155" s="30">
        <v>20</v>
      </c>
      <c r="H155" s="31" t="s">
        <v>110</v>
      </c>
      <c r="I155" s="29" t="s">
        <v>40</v>
      </c>
      <c r="J155" s="29" t="s">
        <v>35</v>
      </c>
      <c r="K155" s="36">
        <v>7</v>
      </c>
      <c r="L155" s="29">
        <v>11</v>
      </c>
      <c r="M155" s="29" t="s">
        <v>116</v>
      </c>
      <c r="N155" s="28">
        <v>300</v>
      </c>
      <c r="O155" s="32" t="s">
        <v>123</v>
      </c>
      <c r="P155" s="4">
        <f>IFERROR(INDEX('Master Values'!$D$52:$D$54,MATCH('Tariff template'!O155,'Master Values'!$C$53:$C$55,0)),"")</f>
        <v>0</v>
      </c>
      <c r="Q155" s="60">
        <v>45047</v>
      </c>
      <c r="R155" s="61">
        <v>45657</v>
      </c>
      <c r="S155" s="34"/>
    </row>
    <row r="156" spans="1:19" ht="17.25" customHeight="1" x14ac:dyDescent="0.25">
      <c r="A156" s="27" t="s">
        <v>42</v>
      </c>
      <c r="B156" s="27" t="s">
        <v>74</v>
      </c>
      <c r="C156" s="4" t="str">
        <f>IFERROR(INDEX('Master Values'!$G$7:$G$36,MATCH('Tariff template'!B156,master_choices,0)),"")</f>
        <v>Container Line Demurrage / Detention charge</v>
      </c>
      <c r="D156" s="51"/>
      <c r="E156" s="28" t="s">
        <v>316</v>
      </c>
      <c r="F156" s="29" t="s">
        <v>37</v>
      </c>
      <c r="G156" s="30">
        <v>20</v>
      </c>
      <c r="H156" s="31" t="s">
        <v>110</v>
      </c>
      <c r="I156" s="29" t="s">
        <v>40</v>
      </c>
      <c r="J156" s="29" t="s">
        <v>35</v>
      </c>
      <c r="K156" s="36">
        <v>12</v>
      </c>
      <c r="L156" s="29">
        <v>999999</v>
      </c>
      <c r="M156" s="29" t="s">
        <v>116</v>
      </c>
      <c r="N156" s="28">
        <v>600</v>
      </c>
      <c r="O156" s="32" t="s">
        <v>123</v>
      </c>
      <c r="P156" s="4">
        <f>IFERROR(INDEX('Master Values'!$D$52:$D$54,MATCH('Tariff template'!O156,'Master Values'!$C$53:$C$55,0)),"")</f>
        <v>0</v>
      </c>
      <c r="Q156" s="60">
        <v>45047</v>
      </c>
      <c r="R156" s="61">
        <v>45657</v>
      </c>
      <c r="S156" s="34"/>
    </row>
    <row r="157" spans="1:19" ht="17.25" customHeight="1" x14ac:dyDescent="0.25">
      <c r="A157" s="27" t="s">
        <v>42</v>
      </c>
      <c r="B157" s="27" t="s">
        <v>74</v>
      </c>
      <c r="C157" s="4" t="str">
        <f>IFERROR(INDEX('Master Values'!$G$7:$G$36,MATCH('Tariff template'!B157,master_choices,0)),"")</f>
        <v>Container Line Demurrage / Detention charge</v>
      </c>
      <c r="D157" s="51"/>
      <c r="E157" s="28" t="s">
        <v>274</v>
      </c>
      <c r="F157" s="29" t="s">
        <v>37</v>
      </c>
      <c r="G157" s="30">
        <v>20</v>
      </c>
      <c r="H157" s="31" t="s">
        <v>112</v>
      </c>
      <c r="I157" s="29" t="s">
        <v>39</v>
      </c>
      <c r="J157" s="29"/>
      <c r="K157" s="36"/>
      <c r="L157" s="29"/>
      <c r="M157" s="29" t="s">
        <v>116</v>
      </c>
      <c r="N157" s="28">
        <v>150</v>
      </c>
      <c r="O157" s="32" t="s">
        <v>123</v>
      </c>
      <c r="P157" s="4">
        <f>IFERROR(INDEX('Master Values'!$D$52:$D$54,MATCH('Tariff template'!O157,'Master Values'!$C$53:$C$55,0)),"")</f>
        <v>0</v>
      </c>
      <c r="Q157" s="60">
        <v>45047</v>
      </c>
      <c r="R157" s="61">
        <v>45657</v>
      </c>
      <c r="S157" s="34"/>
    </row>
    <row r="158" spans="1:19" ht="17.25" customHeight="1" x14ac:dyDescent="0.25">
      <c r="A158" s="27" t="s">
        <v>42</v>
      </c>
      <c r="B158" s="27" t="s">
        <v>74</v>
      </c>
      <c r="C158" s="4" t="str">
        <f>IFERROR(INDEX('Master Values'!$G$7:$G$36,MATCH('Tariff template'!B158,master_choices,0)),"")</f>
        <v>Container Line Demurrage / Detention charge</v>
      </c>
      <c r="D158" s="51"/>
      <c r="E158" s="28" t="s">
        <v>317</v>
      </c>
      <c r="F158" s="29" t="s">
        <v>37</v>
      </c>
      <c r="G158" s="30">
        <v>20</v>
      </c>
      <c r="H158" s="31" t="s">
        <v>112</v>
      </c>
      <c r="I158" s="29" t="s">
        <v>40</v>
      </c>
      <c r="J158" s="29" t="s">
        <v>35</v>
      </c>
      <c r="K158" s="36">
        <v>1</v>
      </c>
      <c r="L158" s="29">
        <v>3</v>
      </c>
      <c r="M158" s="29" t="s">
        <v>116</v>
      </c>
      <c r="N158" s="28">
        <v>150</v>
      </c>
      <c r="O158" s="32" t="s">
        <v>123</v>
      </c>
      <c r="P158" s="4">
        <f>IFERROR(INDEX('Master Values'!$D$52:$D$54,MATCH('Tariff template'!O158,'Master Values'!$C$53:$C$55,0)),"")</f>
        <v>0</v>
      </c>
      <c r="Q158" s="60">
        <v>45047</v>
      </c>
      <c r="R158" s="61">
        <v>45657</v>
      </c>
      <c r="S158" s="34"/>
    </row>
    <row r="159" spans="1:19" ht="17.25" customHeight="1" x14ac:dyDescent="0.25">
      <c r="A159" s="27" t="s">
        <v>42</v>
      </c>
      <c r="B159" s="27" t="s">
        <v>74</v>
      </c>
      <c r="C159" s="4" t="str">
        <f>IFERROR(INDEX('Master Values'!$G$7:$G$36,MATCH('Tariff template'!B159,master_choices,0)),"")</f>
        <v>Container Line Demurrage / Detention charge</v>
      </c>
      <c r="D159" s="51"/>
      <c r="E159" s="28" t="s">
        <v>317</v>
      </c>
      <c r="F159" s="29" t="s">
        <v>37</v>
      </c>
      <c r="G159" s="30">
        <v>20</v>
      </c>
      <c r="H159" s="31" t="s">
        <v>112</v>
      </c>
      <c r="I159" s="29" t="s">
        <v>40</v>
      </c>
      <c r="J159" s="29" t="s">
        <v>35</v>
      </c>
      <c r="K159" s="36">
        <v>4</v>
      </c>
      <c r="L159" s="29">
        <v>6</v>
      </c>
      <c r="M159" s="29" t="s">
        <v>116</v>
      </c>
      <c r="N159" s="28">
        <v>150</v>
      </c>
      <c r="O159" s="32" t="s">
        <v>123</v>
      </c>
      <c r="P159" s="4">
        <f>IFERROR(INDEX('Master Values'!$D$52:$D$54,MATCH('Tariff template'!O159,'Master Values'!$C$53:$C$55,0)),"")</f>
        <v>0</v>
      </c>
      <c r="Q159" s="60">
        <v>45047</v>
      </c>
      <c r="R159" s="61">
        <v>45657</v>
      </c>
      <c r="S159" s="34"/>
    </row>
    <row r="160" spans="1:19" ht="17.25" customHeight="1" x14ac:dyDescent="0.25">
      <c r="A160" s="27" t="s">
        <v>42</v>
      </c>
      <c r="B160" s="27" t="s">
        <v>74</v>
      </c>
      <c r="C160" s="4" t="str">
        <f>IFERROR(INDEX('Master Values'!$G$7:$G$36,MATCH('Tariff template'!B160,master_choices,0)),"")</f>
        <v>Container Line Demurrage / Detention charge</v>
      </c>
      <c r="D160" s="51"/>
      <c r="E160" s="28" t="s">
        <v>317</v>
      </c>
      <c r="F160" s="29" t="s">
        <v>37</v>
      </c>
      <c r="G160" s="30">
        <v>20</v>
      </c>
      <c r="H160" s="31" t="s">
        <v>112</v>
      </c>
      <c r="I160" s="29" t="s">
        <v>40</v>
      </c>
      <c r="J160" s="29" t="s">
        <v>35</v>
      </c>
      <c r="K160" s="36">
        <v>7</v>
      </c>
      <c r="L160" s="29">
        <v>11</v>
      </c>
      <c r="M160" s="29" t="s">
        <v>116</v>
      </c>
      <c r="N160" s="28">
        <v>300</v>
      </c>
      <c r="O160" s="32" t="s">
        <v>123</v>
      </c>
      <c r="P160" s="4">
        <f>IFERROR(INDEX('Master Values'!$D$52:$D$54,MATCH('Tariff template'!O160,'Master Values'!$C$53:$C$55,0)),"")</f>
        <v>0</v>
      </c>
      <c r="Q160" s="60">
        <v>45047</v>
      </c>
      <c r="R160" s="61">
        <v>45657</v>
      </c>
      <c r="S160" s="34"/>
    </row>
    <row r="161" spans="1:19" ht="17.25" customHeight="1" x14ac:dyDescent="0.25">
      <c r="A161" s="27" t="s">
        <v>42</v>
      </c>
      <c r="B161" s="27" t="s">
        <v>74</v>
      </c>
      <c r="C161" s="4" t="str">
        <f>IFERROR(INDEX('Master Values'!$G$7:$G$36,MATCH('Tariff template'!B161,master_choices,0)),"")</f>
        <v>Container Line Demurrage / Detention charge</v>
      </c>
      <c r="D161" s="51"/>
      <c r="E161" s="28" t="s">
        <v>317</v>
      </c>
      <c r="F161" s="29" t="s">
        <v>37</v>
      </c>
      <c r="G161" s="30">
        <v>20</v>
      </c>
      <c r="H161" s="31" t="s">
        <v>112</v>
      </c>
      <c r="I161" s="29" t="s">
        <v>40</v>
      </c>
      <c r="J161" s="29" t="s">
        <v>35</v>
      </c>
      <c r="K161" s="36">
        <v>12</v>
      </c>
      <c r="L161" s="29">
        <v>999999</v>
      </c>
      <c r="M161" s="29" t="s">
        <v>116</v>
      </c>
      <c r="N161" s="28">
        <v>600</v>
      </c>
      <c r="O161" s="32" t="s">
        <v>123</v>
      </c>
      <c r="P161" s="4">
        <f>IFERROR(INDEX('Master Values'!$D$52:$D$54,MATCH('Tariff template'!O161,'Master Values'!$C$53:$C$55,0)),"")</f>
        <v>0</v>
      </c>
      <c r="Q161" s="60">
        <v>45047</v>
      </c>
      <c r="R161" s="61">
        <v>45657</v>
      </c>
      <c r="S161" s="34"/>
    </row>
    <row r="162" spans="1:19" ht="17.25" customHeight="1" x14ac:dyDescent="0.25">
      <c r="A162" s="27" t="s">
        <v>42</v>
      </c>
      <c r="B162" s="27" t="s">
        <v>74</v>
      </c>
      <c r="C162" s="4" t="str">
        <f>IFERROR(INDEX('Master Values'!$G$7:$G$36,MATCH('Tariff template'!B162,master_choices,0)),"")</f>
        <v>Container Line Demurrage / Detention charge</v>
      </c>
      <c r="D162" s="51"/>
      <c r="E162" s="28" t="s">
        <v>275</v>
      </c>
      <c r="F162" s="29" t="s">
        <v>37</v>
      </c>
      <c r="G162" s="30">
        <v>20</v>
      </c>
      <c r="H162" s="31" t="s">
        <v>114</v>
      </c>
      <c r="I162" s="29" t="s">
        <v>39</v>
      </c>
      <c r="J162" s="29"/>
      <c r="K162" s="36"/>
      <c r="L162" s="29"/>
      <c r="M162" s="29" t="s">
        <v>116</v>
      </c>
      <c r="N162" s="28">
        <v>150</v>
      </c>
      <c r="O162" s="32" t="s">
        <v>123</v>
      </c>
      <c r="P162" s="4">
        <f>IFERROR(INDEX('Master Values'!$D$52:$D$54,MATCH('Tariff template'!O162,'Master Values'!$C$53:$C$55,0)),"")</f>
        <v>0</v>
      </c>
      <c r="Q162" s="60">
        <v>45047</v>
      </c>
      <c r="R162" s="61">
        <v>45657</v>
      </c>
      <c r="S162" s="34"/>
    </row>
    <row r="163" spans="1:19" ht="17.25" customHeight="1" x14ac:dyDescent="0.25">
      <c r="A163" s="27" t="s">
        <v>42</v>
      </c>
      <c r="B163" s="27" t="s">
        <v>74</v>
      </c>
      <c r="C163" s="4" t="str">
        <f>IFERROR(INDEX('Master Values'!$G$7:$G$36,MATCH('Tariff template'!B163,master_choices,0)),"")</f>
        <v>Container Line Demurrage / Detention charge</v>
      </c>
      <c r="D163" s="51"/>
      <c r="E163" s="28" t="s">
        <v>318</v>
      </c>
      <c r="F163" s="29" t="s">
        <v>37</v>
      </c>
      <c r="G163" s="30">
        <v>20</v>
      </c>
      <c r="H163" s="31" t="s">
        <v>114</v>
      </c>
      <c r="I163" s="29" t="s">
        <v>40</v>
      </c>
      <c r="J163" s="29" t="s">
        <v>35</v>
      </c>
      <c r="K163" s="36">
        <v>1</v>
      </c>
      <c r="L163" s="29">
        <v>3</v>
      </c>
      <c r="M163" s="29" t="s">
        <v>116</v>
      </c>
      <c r="N163" s="28">
        <v>150</v>
      </c>
      <c r="O163" s="32" t="s">
        <v>123</v>
      </c>
      <c r="P163" s="4">
        <f>IFERROR(INDEX('Master Values'!$D$52:$D$54,MATCH('Tariff template'!O163,'Master Values'!$C$53:$C$55,0)),"")</f>
        <v>0</v>
      </c>
      <c r="Q163" s="60">
        <v>45047</v>
      </c>
      <c r="R163" s="61">
        <v>45657</v>
      </c>
      <c r="S163" s="34"/>
    </row>
    <row r="164" spans="1:19" ht="17.25" customHeight="1" x14ac:dyDescent="0.25">
      <c r="A164" s="27" t="s">
        <v>42</v>
      </c>
      <c r="B164" s="27" t="s">
        <v>74</v>
      </c>
      <c r="C164" s="4" t="str">
        <f>IFERROR(INDEX('Master Values'!$G$7:$G$36,MATCH('Tariff template'!B164,master_choices,0)),"")</f>
        <v>Container Line Demurrage / Detention charge</v>
      </c>
      <c r="D164" s="51"/>
      <c r="E164" s="28" t="s">
        <v>318</v>
      </c>
      <c r="F164" s="29" t="s">
        <v>37</v>
      </c>
      <c r="G164" s="30">
        <v>20</v>
      </c>
      <c r="H164" s="31" t="s">
        <v>114</v>
      </c>
      <c r="I164" s="29" t="s">
        <v>40</v>
      </c>
      <c r="J164" s="29" t="s">
        <v>35</v>
      </c>
      <c r="K164" s="36">
        <v>4</v>
      </c>
      <c r="L164" s="29">
        <v>6</v>
      </c>
      <c r="M164" s="29" t="s">
        <v>116</v>
      </c>
      <c r="N164" s="28">
        <v>150</v>
      </c>
      <c r="O164" s="32" t="s">
        <v>123</v>
      </c>
      <c r="P164" s="4">
        <f>IFERROR(INDEX('Master Values'!$D$52:$D$54,MATCH('Tariff template'!O164,'Master Values'!$C$53:$C$55,0)),"")</f>
        <v>0</v>
      </c>
      <c r="Q164" s="60">
        <v>45047</v>
      </c>
      <c r="R164" s="61">
        <v>45657</v>
      </c>
      <c r="S164" s="34"/>
    </row>
    <row r="165" spans="1:19" ht="17.25" customHeight="1" x14ac:dyDescent="0.25">
      <c r="A165" s="27" t="s">
        <v>42</v>
      </c>
      <c r="B165" s="27" t="s">
        <v>74</v>
      </c>
      <c r="C165" s="4" t="str">
        <f>IFERROR(INDEX('Master Values'!$G$7:$G$36,MATCH('Tariff template'!B165,master_choices,0)),"")</f>
        <v>Container Line Demurrage / Detention charge</v>
      </c>
      <c r="D165" s="51"/>
      <c r="E165" s="28" t="s">
        <v>318</v>
      </c>
      <c r="F165" s="29" t="s">
        <v>37</v>
      </c>
      <c r="G165" s="30">
        <v>20</v>
      </c>
      <c r="H165" s="31" t="s">
        <v>114</v>
      </c>
      <c r="I165" s="29" t="s">
        <v>40</v>
      </c>
      <c r="J165" s="29" t="s">
        <v>35</v>
      </c>
      <c r="K165" s="36">
        <v>7</v>
      </c>
      <c r="L165" s="29">
        <v>11</v>
      </c>
      <c r="M165" s="29" t="s">
        <v>116</v>
      </c>
      <c r="N165" s="28">
        <v>300</v>
      </c>
      <c r="O165" s="32" t="s">
        <v>123</v>
      </c>
      <c r="P165" s="4">
        <f>IFERROR(INDEX('Master Values'!$D$52:$D$54,MATCH('Tariff template'!O165,'Master Values'!$C$53:$C$55,0)),"")</f>
        <v>0</v>
      </c>
      <c r="Q165" s="60">
        <v>45047</v>
      </c>
      <c r="R165" s="61">
        <v>45657</v>
      </c>
      <c r="S165" s="34"/>
    </row>
    <row r="166" spans="1:19" ht="17.25" customHeight="1" x14ac:dyDescent="0.25">
      <c r="A166" s="27" t="s">
        <v>42</v>
      </c>
      <c r="B166" s="27" t="s">
        <v>74</v>
      </c>
      <c r="C166" s="4" t="str">
        <f>IFERROR(INDEX('Master Values'!$G$7:$G$36,MATCH('Tariff template'!B166,master_choices,0)),"")</f>
        <v>Container Line Demurrage / Detention charge</v>
      </c>
      <c r="D166" s="51"/>
      <c r="E166" s="28" t="s">
        <v>318</v>
      </c>
      <c r="F166" s="29" t="s">
        <v>37</v>
      </c>
      <c r="G166" s="30">
        <v>20</v>
      </c>
      <c r="H166" s="31" t="s">
        <v>114</v>
      </c>
      <c r="I166" s="29" t="s">
        <v>40</v>
      </c>
      <c r="J166" s="29" t="s">
        <v>35</v>
      </c>
      <c r="K166" s="36">
        <v>12</v>
      </c>
      <c r="L166" s="29">
        <v>999999</v>
      </c>
      <c r="M166" s="29" t="s">
        <v>116</v>
      </c>
      <c r="N166" s="28">
        <v>600</v>
      </c>
      <c r="O166" s="32" t="s">
        <v>123</v>
      </c>
      <c r="P166" s="4">
        <f>IFERROR(INDEX('Master Values'!$D$52:$D$54,MATCH('Tariff template'!O166,'Master Values'!$C$53:$C$55,0)),"")</f>
        <v>0</v>
      </c>
      <c r="Q166" s="60">
        <v>45047</v>
      </c>
      <c r="R166" s="61">
        <v>45657</v>
      </c>
      <c r="S166" s="34"/>
    </row>
    <row r="167" spans="1:19" ht="17.25" customHeight="1" x14ac:dyDescent="0.25">
      <c r="A167" s="27" t="s">
        <v>42</v>
      </c>
      <c r="B167" s="27" t="s">
        <v>74</v>
      </c>
      <c r="C167" s="4" t="str">
        <f>IFERROR(INDEX('Master Values'!$G$7:$G$36,MATCH('Tariff template'!B167,master_choices,0)),"")</f>
        <v>Container Line Demurrage / Detention charge</v>
      </c>
      <c r="D167" s="51"/>
      <c r="E167" s="28" t="s">
        <v>276</v>
      </c>
      <c r="F167" s="29" t="s">
        <v>37</v>
      </c>
      <c r="G167" s="30">
        <v>40</v>
      </c>
      <c r="H167" s="31" t="s">
        <v>106</v>
      </c>
      <c r="I167" s="29" t="s">
        <v>39</v>
      </c>
      <c r="J167" s="29"/>
      <c r="K167" s="36"/>
      <c r="L167" s="29"/>
      <c r="M167" s="29" t="s">
        <v>116</v>
      </c>
      <c r="N167" s="28">
        <v>600</v>
      </c>
      <c r="O167" s="32" t="s">
        <v>123</v>
      </c>
      <c r="P167" s="4">
        <f>IFERROR(INDEX('Master Values'!$D$52:$D$54,MATCH('Tariff template'!O167,'Master Values'!$C$53:$C$55,0)),"")</f>
        <v>0</v>
      </c>
      <c r="Q167" s="60">
        <v>45047</v>
      </c>
      <c r="R167" s="61">
        <v>45657</v>
      </c>
      <c r="S167" s="34"/>
    </row>
    <row r="168" spans="1:19" ht="17.25" customHeight="1" x14ac:dyDescent="0.25">
      <c r="A168" s="27" t="s">
        <v>42</v>
      </c>
      <c r="B168" s="27" t="s">
        <v>74</v>
      </c>
      <c r="C168" s="4" t="str">
        <f>IFERROR(INDEX('Master Values'!$G$7:$G$36,MATCH('Tariff template'!B168,master_choices,0)),"")</f>
        <v>Container Line Demurrage / Detention charge</v>
      </c>
      <c r="D168" s="51"/>
      <c r="E168" s="28" t="s">
        <v>319</v>
      </c>
      <c r="F168" s="29" t="s">
        <v>37</v>
      </c>
      <c r="G168" s="30">
        <v>40</v>
      </c>
      <c r="H168" s="31" t="s">
        <v>106</v>
      </c>
      <c r="I168" s="29" t="s">
        <v>40</v>
      </c>
      <c r="J168" s="29" t="s">
        <v>132</v>
      </c>
      <c r="K168" s="36">
        <v>1</v>
      </c>
      <c r="L168" s="29">
        <v>4</v>
      </c>
      <c r="M168" s="29" t="s">
        <v>116</v>
      </c>
      <c r="N168" s="28">
        <v>600</v>
      </c>
      <c r="O168" s="32" t="s">
        <v>123</v>
      </c>
      <c r="P168" s="4">
        <f>IFERROR(INDEX('Master Values'!$D$52:$D$54,MATCH('Tariff template'!O168,'Master Values'!$C$53:$C$55,0)),"")</f>
        <v>0</v>
      </c>
      <c r="Q168" s="60">
        <v>45047</v>
      </c>
      <c r="R168" s="61">
        <v>45657</v>
      </c>
      <c r="S168" s="34"/>
    </row>
    <row r="169" spans="1:19" ht="17.25" customHeight="1" x14ac:dyDescent="0.25">
      <c r="A169" s="27" t="s">
        <v>42</v>
      </c>
      <c r="B169" s="27" t="s">
        <v>74</v>
      </c>
      <c r="C169" s="4" t="str">
        <f>IFERROR(INDEX('Master Values'!$G$7:$G$36,MATCH('Tariff template'!B169,master_choices,0)),"")</f>
        <v>Container Line Demurrage / Detention charge</v>
      </c>
      <c r="D169" s="51"/>
      <c r="E169" s="28" t="s">
        <v>319</v>
      </c>
      <c r="F169" s="29" t="s">
        <v>37</v>
      </c>
      <c r="G169" s="30">
        <v>40</v>
      </c>
      <c r="H169" s="31" t="s">
        <v>106</v>
      </c>
      <c r="I169" s="29" t="s">
        <v>40</v>
      </c>
      <c r="J169" s="29" t="s">
        <v>132</v>
      </c>
      <c r="K169" s="36">
        <v>5</v>
      </c>
      <c r="L169" s="29">
        <v>11</v>
      </c>
      <c r="M169" s="29" t="s">
        <v>116</v>
      </c>
      <c r="N169" s="28">
        <v>600</v>
      </c>
      <c r="O169" s="32" t="s">
        <v>123</v>
      </c>
      <c r="P169" s="4">
        <f>IFERROR(INDEX('Master Values'!$D$52:$D$54,MATCH('Tariff template'!O169,'Master Values'!$C$53:$C$55,0)),"")</f>
        <v>0</v>
      </c>
      <c r="Q169" s="60">
        <v>45047</v>
      </c>
      <c r="R169" s="61">
        <v>45657</v>
      </c>
      <c r="S169" s="34"/>
    </row>
    <row r="170" spans="1:19" ht="17.25" customHeight="1" x14ac:dyDescent="0.25">
      <c r="A170" s="27" t="s">
        <v>42</v>
      </c>
      <c r="B170" s="27" t="s">
        <v>74</v>
      </c>
      <c r="C170" s="4" t="str">
        <f>IFERROR(INDEX('Master Values'!$G$7:$G$36,MATCH('Tariff template'!B170,master_choices,0)),"")</f>
        <v>Container Line Demurrage / Detention charge</v>
      </c>
      <c r="D170" s="51"/>
      <c r="E170" s="28" t="s">
        <v>319</v>
      </c>
      <c r="F170" s="29" t="s">
        <v>37</v>
      </c>
      <c r="G170" s="30">
        <v>40</v>
      </c>
      <c r="H170" s="31" t="s">
        <v>106</v>
      </c>
      <c r="I170" s="29" t="s">
        <v>40</v>
      </c>
      <c r="J170" s="29" t="s">
        <v>132</v>
      </c>
      <c r="K170" s="36">
        <v>12</v>
      </c>
      <c r="L170" s="29">
        <v>18</v>
      </c>
      <c r="M170" s="29" t="s">
        <v>116</v>
      </c>
      <c r="N170" s="28">
        <v>800</v>
      </c>
      <c r="O170" s="32" t="s">
        <v>123</v>
      </c>
      <c r="P170" s="4">
        <f>IFERROR(INDEX('Master Values'!$D$52:$D$54,MATCH('Tariff template'!O170,'Master Values'!$C$53:$C$55,0)),"")</f>
        <v>0</v>
      </c>
      <c r="Q170" s="60">
        <v>45047</v>
      </c>
      <c r="R170" s="61">
        <v>45657</v>
      </c>
      <c r="S170" s="34"/>
    </row>
    <row r="171" spans="1:19" ht="17.25" customHeight="1" x14ac:dyDescent="0.25">
      <c r="A171" s="27" t="s">
        <v>42</v>
      </c>
      <c r="B171" s="27" t="s">
        <v>74</v>
      </c>
      <c r="C171" s="4" t="str">
        <f>IFERROR(INDEX('Master Values'!$G$7:$G$36,MATCH('Tariff template'!B171,master_choices,0)),"")</f>
        <v>Container Line Demurrage / Detention charge</v>
      </c>
      <c r="D171" s="51"/>
      <c r="E171" s="28" t="s">
        <v>319</v>
      </c>
      <c r="F171" s="29" t="s">
        <v>37</v>
      </c>
      <c r="G171" s="30">
        <v>40</v>
      </c>
      <c r="H171" s="31" t="s">
        <v>106</v>
      </c>
      <c r="I171" s="29" t="s">
        <v>40</v>
      </c>
      <c r="J171" s="29" t="s">
        <v>132</v>
      </c>
      <c r="K171" s="36">
        <v>19</v>
      </c>
      <c r="L171" s="29">
        <v>999999</v>
      </c>
      <c r="M171" s="29" t="s">
        <v>116</v>
      </c>
      <c r="N171" s="28">
        <v>1600</v>
      </c>
      <c r="O171" s="32" t="s">
        <v>123</v>
      </c>
      <c r="P171" s="4">
        <f>IFERROR(INDEX('Master Values'!$D$52:$D$54,MATCH('Tariff template'!O171,'Master Values'!$C$53:$C$55,0)),"")</f>
        <v>0</v>
      </c>
      <c r="Q171" s="60">
        <v>45047</v>
      </c>
      <c r="R171" s="61">
        <v>45657</v>
      </c>
      <c r="S171" s="34"/>
    </row>
    <row r="172" spans="1:19" ht="17.25" customHeight="1" x14ac:dyDescent="0.25">
      <c r="A172" s="27" t="s">
        <v>42</v>
      </c>
      <c r="B172" s="27" t="s">
        <v>74</v>
      </c>
      <c r="C172" s="4" t="str">
        <f>IFERROR(INDEX('Master Values'!$G$7:$G$36,MATCH('Tariff template'!B172,master_choices,0)),"")</f>
        <v>Container Line Demurrage / Detention charge</v>
      </c>
      <c r="D172" s="51"/>
      <c r="E172" s="28" t="s">
        <v>277</v>
      </c>
      <c r="F172" s="29" t="s">
        <v>37</v>
      </c>
      <c r="G172" s="30">
        <v>40</v>
      </c>
      <c r="H172" s="31" t="s">
        <v>108</v>
      </c>
      <c r="I172" s="29" t="s">
        <v>39</v>
      </c>
      <c r="J172" s="29" t="s">
        <v>132</v>
      </c>
      <c r="K172" s="36"/>
      <c r="L172" s="29"/>
      <c r="M172" s="29" t="s">
        <v>116</v>
      </c>
      <c r="N172" s="28">
        <v>500</v>
      </c>
      <c r="O172" s="32" t="s">
        <v>123</v>
      </c>
      <c r="P172" s="4">
        <f>IFERROR(INDEX('Master Values'!$D$52:$D$54,MATCH('Tariff template'!O172,'Master Values'!$C$53:$C$55,0)),"")</f>
        <v>0</v>
      </c>
      <c r="Q172" s="60">
        <v>45047</v>
      </c>
      <c r="R172" s="61">
        <v>45657</v>
      </c>
      <c r="S172" s="34"/>
    </row>
    <row r="173" spans="1:19" ht="17.25" customHeight="1" x14ac:dyDescent="0.25">
      <c r="A173" s="27" t="s">
        <v>42</v>
      </c>
      <c r="B173" s="27" t="s">
        <v>74</v>
      </c>
      <c r="C173" s="4" t="str">
        <f>IFERROR(INDEX('Master Values'!$G$7:$G$36,MATCH('Tariff template'!B173,master_choices,0)),"")</f>
        <v>Container Line Demurrage / Detention charge</v>
      </c>
      <c r="D173" s="51"/>
      <c r="E173" s="28" t="s">
        <v>320</v>
      </c>
      <c r="F173" s="29" t="s">
        <v>37</v>
      </c>
      <c r="G173" s="30">
        <v>40</v>
      </c>
      <c r="H173" s="31" t="s">
        <v>108</v>
      </c>
      <c r="I173" s="29" t="s">
        <v>40</v>
      </c>
      <c r="J173" s="29" t="s">
        <v>132</v>
      </c>
      <c r="K173" s="36">
        <v>1</v>
      </c>
      <c r="L173" s="29">
        <v>3</v>
      </c>
      <c r="M173" s="29" t="s">
        <v>116</v>
      </c>
      <c r="N173" s="28">
        <v>500</v>
      </c>
      <c r="O173" s="32" t="s">
        <v>123</v>
      </c>
      <c r="P173" s="4">
        <f>IFERROR(INDEX('Master Values'!$D$52:$D$54,MATCH('Tariff template'!O173,'Master Values'!$C$53:$C$55,0)),"")</f>
        <v>0</v>
      </c>
      <c r="Q173" s="60">
        <v>45047</v>
      </c>
      <c r="R173" s="61">
        <v>45657</v>
      </c>
      <c r="S173" s="34"/>
    </row>
    <row r="174" spans="1:19" ht="17.25" customHeight="1" x14ac:dyDescent="0.25">
      <c r="A174" s="27" t="s">
        <v>42</v>
      </c>
      <c r="B174" s="27" t="s">
        <v>74</v>
      </c>
      <c r="C174" s="4" t="str">
        <f>IFERROR(INDEX('Master Values'!$G$7:$G$36,MATCH('Tariff template'!B174,master_choices,0)),"")</f>
        <v>Container Line Demurrage / Detention charge</v>
      </c>
      <c r="D174" s="51"/>
      <c r="E174" s="28" t="s">
        <v>320</v>
      </c>
      <c r="F174" s="29" t="s">
        <v>37</v>
      </c>
      <c r="G174" s="30">
        <v>40</v>
      </c>
      <c r="H174" s="31" t="s">
        <v>108</v>
      </c>
      <c r="I174" s="29" t="s">
        <v>40</v>
      </c>
      <c r="J174" s="29" t="s">
        <v>132</v>
      </c>
      <c r="K174" s="36">
        <v>4</v>
      </c>
      <c r="L174" s="29">
        <v>6</v>
      </c>
      <c r="M174" s="29" t="s">
        <v>116</v>
      </c>
      <c r="N174" s="28">
        <v>500</v>
      </c>
      <c r="O174" s="32" t="s">
        <v>123</v>
      </c>
      <c r="P174" s="4">
        <f>IFERROR(INDEX('Master Values'!$D$52:$D$54,MATCH('Tariff template'!O174,'Master Values'!$C$53:$C$55,0)),"")</f>
        <v>0</v>
      </c>
      <c r="Q174" s="60">
        <v>45047</v>
      </c>
      <c r="R174" s="61">
        <v>45657</v>
      </c>
      <c r="S174" s="34"/>
    </row>
    <row r="175" spans="1:19" ht="17.25" customHeight="1" x14ac:dyDescent="0.25">
      <c r="A175" s="27" t="s">
        <v>42</v>
      </c>
      <c r="B175" s="27" t="s">
        <v>74</v>
      </c>
      <c r="C175" s="4" t="str">
        <f>IFERROR(INDEX('Master Values'!$G$7:$G$36,MATCH('Tariff template'!B175,master_choices,0)),"")</f>
        <v>Container Line Demurrage / Detention charge</v>
      </c>
      <c r="D175" s="51"/>
      <c r="E175" s="28" t="s">
        <v>320</v>
      </c>
      <c r="F175" s="29" t="s">
        <v>37</v>
      </c>
      <c r="G175" s="30">
        <v>40</v>
      </c>
      <c r="H175" s="31" t="s">
        <v>108</v>
      </c>
      <c r="I175" s="29" t="s">
        <v>40</v>
      </c>
      <c r="J175" s="29" t="s">
        <v>132</v>
      </c>
      <c r="K175" s="36">
        <v>7</v>
      </c>
      <c r="L175" s="29">
        <v>11</v>
      </c>
      <c r="M175" s="29" t="s">
        <v>116</v>
      </c>
      <c r="N175" s="28">
        <v>1000</v>
      </c>
      <c r="O175" s="32" t="s">
        <v>123</v>
      </c>
      <c r="P175" s="4">
        <f>IFERROR(INDEX('Master Values'!$D$52:$D$54,MATCH('Tariff template'!O175,'Master Values'!$C$53:$C$55,0)),"")</f>
        <v>0</v>
      </c>
      <c r="Q175" s="60">
        <v>45047</v>
      </c>
      <c r="R175" s="61">
        <v>45657</v>
      </c>
      <c r="S175" s="34"/>
    </row>
    <row r="176" spans="1:19" ht="17.25" customHeight="1" x14ac:dyDescent="0.25">
      <c r="A176" s="27" t="s">
        <v>42</v>
      </c>
      <c r="B176" s="27" t="s">
        <v>74</v>
      </c>
      <c r="C176" s="4" t="str">
        <f>IFERROR(INDEX('Master Values'!$G$7:$G$36,MATCH('Tariff template'!B176,master_choices,0)),"")</f>
        <v>Container Line Demurrage / Detention charge</v>
      </c>
      <c r="D176" s="51"/>
      <c r="E176" s="28" t="s">
        <v>320</v>
      </c>
      <c r="F176" s="29" t="s">
        <v>37</v>
      </c>
      <c r="G176" s="30">
        <v>40</v>
      </c>
      <c r="H176" s="31" t="s">
        <v>108</v>
      </c>
      <c r="I176" s="29" t="s">
        <v>40</v>
      </c>
      <c r="J176" s="29" t="s">
        <v>132</v>
      </c>
      <c r="K176" s="36">
        <v>12</v>
      </c>
      <c r="L176" s="29">
        <v>999999</v>
      </c>
      <c r="M176" s="29" t="s">
        <v>116</v>
      </c>
      <c r="N176" s="28">
        <v>2000</v>
      </c>
      <c r="O176" s="32" t="s">
        <v>123</v>
      </c>
      <c r="P176" s="4">
        <f>IFERROR(INDEX('Master Values'!$D$52:$D$54,MATCH('Tariff template'!O176,'Master Values'!$C$53:$C$55,0)),"")</f>
        <v>0</v>
      </c>
      <c r="Q176" s="60">
        <v>45047</v>
      </c>
      <c r="R176" s="61">
        <v>45657</v>
      </c>
      <c r="S176" s="34"/>
    </row>
    <row r="177" spans="1:19" ht="17.25" customHeight="1" x14ac:dyDescent="0.25">
      <c r="A177" s="27" t="s">
        <v>42</v>
      </c>
      <c r="B177" s="27" t="s">
        <v>74</v>
      </c>
      <c r="C177" s="4" t="str">
        <f>IFERROR(INDEX('Master Values'!$G$7:$G$36,MATCH('Tariff template'!B177,master_choices,0)),"")</f>
        <v>Container Line Demurrage / Detention charge</v>
      </c>
      <c r="D177" s="51"/>
      <c r="E177" s="28" t="s">
        <v>278</v>
      </c>
      <c r="F177" s="29" t="s">
        <v>37</v>
      </c>
      <c r="G177" s="30">
        <v>40</v>
      </c>
      <c r="H177" s="31" t="s">
        <v>110</v>
      </c>
      <c r="I177" s="29" t="s">
        <v>39</v>
      </c>
      <c r="J177" s="29"/>
      <c r="K177" s="36"/>
      <c r="L177" s="29"/>
      <c r="M177" s="29" t="s">
        <v>116</v>
      </c>
      <c r="N177" s="28">
        <v>300</v>
      </c>
      <c r="O177" s="32" t="s">
        <v>123</v>
      </c>
      <c r="P177" s="4">
        <f>IFERROR(INDEX('Master Values'!$D$52:$D$54,MATCH('Tariff template'!O177,'Master Values'!$C$53:$C$55,0)),"")</f>
        <v>0</v>
      </c>
      <c r="Q177" s="60">
        <v>45047</v>
      </c>
      <c r="R177" s="61">
        <v>45657</v>
      </c>
      <c r="S177" s="34"/>
    </row>
    <row r="178" spans="1:19" ht="17.25" customHeight="1" x14ac:dyDescent="0.25">
      <c r="A178" s="27" t="s">
        <v>42</v>
      </c>
      <c r="B178" s="27" t="s">
        <v>74</v>
      </c>
      <c r="C178" s="4" t="str">
        <f>IFERROR(INDEX('Master Values'!$G$7:$G$36,MATCH('Tariff template'!B178,master_choices,0)),"")</f>
        <v>Container Line Demurrage / Detention charge</v>
      </c>
      <c r="D178" s="51"/>
      <c r="E178" s="28" t="s">
        <v>321</v>
      </c>
      <c r="F178" s="29" t="s">
        <v>37</v>
      </c>
      <c r="G178" s="30">
        <v>40</v>
      </c>
      <c r="H178" s="31" t="s">
        <v>110</v>
      </c>
      <c r="I178" s="29" t="s">
        <v>40</v>
      </c>
      <c r="J178" s="29" t="s">
        <v>35</v>
      </c>
      <c r="K178" s="36">
        <v>1</v>
      </c>
      <c r="L178" s="29">
        <v>3</v>
      </c>
      <c r="M178" s="29" t="s">
        <v>116</v>
      </c>
      <c r="N178" s="28">
        <v>300</v>
      </c>
      <c r="O178" s="32" t="s">
        <v>123</v>
      </c>
      <c r="P178" s="4">
        <f>IFERROR(INDEX('Master Values'!$D$52:$D$54,MATCH('Tariff template'!O178,'Master Values'!$C$53:$C$55,0)),"")</f>
        <v>0</v>
      </c>
      <c r="Q178" s="60">
        <v>45047</v>
      </c>
      <c r="R178" s="61">
        <v>45657</v>
      </c>
      <c r="S178" s="34"/>
    </row>
    <row r="179" spans="1:19" ht="17.25" customHeight="1" x14ac:dyDescent="0.25">
      <c r="A179" s="27" t="s">
        <v>42</v>
      </c>
      <c r="B179" s="27" t="s">
        <v>74</v>
      </c>
      <c r="C179" s="4" t="str">
        <f>IFERROR(INDEX('Master Values'!$G$7:$G$36,MATCH('Tariff template'!B179,master_choices,0)),"")</f>
        <v>Container Line Demurrage / Detention charge</v>
      </c>
      <c r="D179" s="51"/>
      <c r="E179" s="28" t="s">
        <v>321</v>
      </c>
      <c r="F179" s="29" t="s">
        <v>37</v>
      </c>
      <c r="G179" s="30">
        <v>40</v>
      </c>
      <c r="H179" s="31" t="s">
        <v>110</v>
      </c>
      <c r="I179" s="29" t="s">
        <v>40</v>
      </c>
      <c r="J179" s="29" t="s">
        <v>35</v>
      </c>
      <c r="K179" s="36">
        <v>4</v>
      </c>
      <c r="L179" s="29">
        <v>6</v>
      </c>
      <c r="M179" s="29" t="s">
        <v>116</v>
      </c>
      <c r="N179" s="28">
        <v>300</v>
      </c>
      <c r="O179" s="32" t="s">
        <v>123</v>
      </c>
      <c r="P179" s="4">
        <f>IFERROR(INDEX('Master Values'!$D$52:$D$54,MATCH('Tariff template'!O179,'Master Values'!$C$53:$C$55,0)),"")</f>
        <v>0</v>
      </c>
      <c r="Q179" s="60">
        <v>45047</v>
      </c>
      <c r="R179" s="61">
        <v>45657</v>
      </c>
      <c r="S179" s="34"/>
    </row>
    <row r="180" spans="1:19" ht="17.25" customHeight="1" x14ac:dyDescent="0.25">
      <c r="A180" s="27" t="s">
        <v>42</v>
      </c>
      <c r="B180" s="27" t="s">
        <v>74</v>
      </c>
      <c r="C180" s="4" t="str">
        <f>IFERROR(INDEX('Master Values'!$G$7:$G$36,MATCH('Tariff template'!B180,master_choices,0)),"")</f>
        <v>Container Line Demurrage / Detention charge</v>
      </c>
      <c r="D180" s="51"/>
      <c r="E180" s="28" t="s">
        <v>321</v>
      </c>
      <c r="F180" s="29" t="s">
        <v>37</v>
      </c>
      <c r="G180" s="30">
        <v>40</v>
      </c>
      <c r="H180" s="31" t="s">
        <v>110</v>
      </c>
      <c r="I180" s="29" t="s">
        <v>40</v>
      </c>
      <c r="J180" s="29" t="s">
        <v>35</v>
      </c>
      <c r="K180" s="36">
        <v>7</v>
      </c>
      <c r="L180" s="29">
        <v>11</v>
      </c>
      <c r="M180" s="29" t="s">
        <v>116</v>
      </c>
      <c r="N180" s="28">
        <v>600</v>
      </c>
      <c r="O180" s="32" t="s">
        <v>123</v>
      </c>
      <c r="P180" s="4">
        <f>IFERROR(INDEX('Master Values'!$D$52:$D$54,MATCH('Tariff template'!O180,'Master Values'!$C$53:$C$55,0)),"")</f>
        <v>0</v>
      </c>
      <c r="Q180" s="60">
        <v>45047</v>
      </c>
      <c r="R180" s="61">
        <v>45657</v>
      </c>
      <c r="S180" s="34"/>
    </row>
    <row r="181" spans="1:19" ht="17.25" customHeight="1" x14ac:dyDescent="0.25">
      <c r="A181" s="27" t="s">
        <v>42</v>
      </c>
      <c r="B181" s="27" t="s">
        <v>74</v>
      </c>
      <c r="C181" s="4" t="str">
        <f>IFERROR(INDEX('Master Values'!$G$7:$G$36,MATCH('Tariff template'!B181,master_choices,0)),"")</f>
        <v>Container Line Demurrage / Detention charge</v>
      </c>
      <c r="D181" s="51"/>
      <c r="E181" s="28" t="s">
        <v>321</v>
      </c>
      <c r="F181" s="29" t="s">
        <v>37</v>
      </c>
      <c r="G181" s="30">
        <v>40</v>
      </c>
      <c r="H181" s="31" t="s">
        <v>110</v>
      </c>
      <c r="I181" s="29" t="s">
        <v>40</v>
      </c>
      <c r="J181" s="29" t="s">
        <v>35</v>
      </c>
      <c r="K181" s="36">
        <v>12</v>
      </c>
      <c r="L181" s="29">
        <v>999999</v>
      </c>
      <c r="M181" s="29" t="s">
        <v>116</v>
      </c>
      <c r="N181" s="28">
        <v>1200</v>
      </c>
      <c r="O181" s="32" t="s">
        <v>123</v>
      </c>
      <c r="P181" s="4">
        <f>IFERROR(INDEX('Master Values'!$D$52:$D$54,MATCH('Tariff template'!O181,'Master Values'!$C$53:$C$55,0)),"")</f>
        <v>0</v>
      </c>
      <c r="Q181" s="60">
        <v>45047</v>
      </c>
      <c r="R181" s="61">
        <v>45657</v>
      </c>
      <c r="S181" s="34"/>
    </row>
    <row r="182" spans="1:19" ht="17.25" customHeight="1" x14ac:dyDescent="0.25">
      <c r="A182" s="27" t="s">
        <v>42</v>
      </c>
      <c r="B182" s="27" t="s">
        <v>74</v>
      </c>
      <c r="C182" s="4" t="str">
        <f>IFERROR(INDEX('Master Values'!$G$7:$G$36,MATCH('Tariff template'!B182,master_choices,0)),"")</f>
        <v>Container Line Demurrage / Detention charge</v>
      </c>
      <c r="D182" s="51"/>
      <c r="E182" s="28" t="s">
        <v>279</v>
      </c>
      <c r="F182" s="29" t="s">
        <v>37</v>
      </c>
      <c r="G182" s="30">
        <v>40</v>
      </c>
      <c r="H182" s="31" t="s">
        <v>112</v>
      </c>
      <c r="I182" s="29" t="s">
        <v>39</v>
      </c>
      <c r="J182" s="29"/>
      <c r="K182" s="36"/>
      <c r="L182" s="29"/>
      <c r="M182" s="29" t="s">
        <v>116</v>
      </c>
      <c r="N182" s="28">
        <v>300</v>
      </c>
      <c r="O182" s="32" t="s">
        <v>123</v>
      </c>
      <c r="P182" s="4">
        <f>IFERROR(INDEX('Master Values'!$D$52:$D$54,MATCH('Tariff template'!O182,'Master Values'!$C$53:$C$55,0)),"")</f>
        <v>0</v>
      </c>
      <c r="Q182" s="60">
        <v>45047</v>
      </c>
      <c r="R182" s="61">
        <v>45657</v>
      </c>
      <c r="S182" s="34"/>
    </row>
    <row r="183" spans="1:19" ht="17.25" customHeight="1" x14ac:dyDescent="0.25">
      <c r="A183" s="27" t="s">
        <v>42</v>
      </c>
      <c r="B183" s="27" t="s">
        <v>74</v>
      </c>
      <c r="C183" s="4" t="str">
        <f>IFERROR(INDEX('Master Values'!$G$7:$G$36,MATCH('Tariff template'!B183,master_choices,0)),"")</f>
        <v>Container Line Demurrage / Detention charge</v>
      </c>
      <c r="D183" s="51"/>
      <c r="E183" s="28" t="s">
        <v>322</v>
      </c>
      <c r="F183" s="29" t="s">
        <v>37</v>
      </c>
      <c r="G183" s="30">
        <v>40</v>
      </c>
      <c r="H183" s="31" t="s">
        <v>112</v>
      </c>
      <c r="I183" s="29" t="s">
        <v>40</v>
      </c>
      <c r="J183" s="29" t="s">
        <v>35</v>
      </c>
      <c r="K183" s="36">
        <v>1</v>
      </c>
      <c r="L183" s="29">
        <v>3</v>
      </c>
      <c r="M183" s="29" t="s">
        <v>116</v>
      </c>
      <c r="N183" s="28">
        <v>300</v>
      </c>
      <c r="O183" s="32" t="s">
        <v>123</v>
      </c>
      <c r="P183" s="4">
        <f>IFERROR(INDEX('Master Values'!$D$52:$D$54,MATCH('Tariff template'!O183,'Master Values'!$C$53:$C$55,0)),"")</f>
        <v>0</v>
      </c>
      <c r="Q183" s="60">
        <v>45047</v>
      </c>
      <c r="R183" s="61">
        <v>45657</v>
      </c>
      <c r="S183" s="34"/>
    </row>
    <row r="184" spans="1:19" ht="17.25" customHeight="1" x14ac:dyDescent="0.25">
      <c r="A184" s="27" t="s">
        <v>42</v>
      </c>
      <c r="B184" s="27" t="s">
        <v>74</v>
      </c>
      <c r="C184" s="4" t="str">
        <f>IFERROR(INDEX('Master Values'!$G$7:$G$36,MATCH('Tariff template'!B184,master_choices,0)),"")</f>
        <v>Container Line Demurrage / Detention charge</v>
      </c>
      <c r="D184" s="51"/>
      <c r="E184" s="28" t="s">
        <v>322</v>
      </c>
      <c r="F184" s="29" t="s">
        <v>37</v>
      </c>
      <c r="G184" s="30">
        <v>40</v>
      </c>
      <c r="H184" s="31" t="s">
        <v>112</v>
      </c>
      <c r="I184" s="29" t="s">
        <v>40</v>
      </c>
      <c r="J184" s="29" t="s">
        <v>35</v>
      </c>
      <c r="K184" s="36">
        <v>4</v>
      </c>
      <c r="L184" s="29">
        <v>6</v>
      </c>
      <c r="M184" s="29" t="s">
        <v>116</v>
      </c>
      <c r="N184" s="28">
        <v>300</v>
      </c>
      <c r="O184" s="32" t="s">
        <v>123</v>
      </c>
      <c r="P184" s="4">
        <f>IFERROR(INDEX('Master Values'!$D$52:$D$54,MATCH('Tariff template'!O184,'Master Values'!$C$53:$C$55,0)),"")</f>
        <v>0</v>
      </c>
      <c r="Q184" s="60">
        <v>45047</v>
      </c>
      <c r="R184" s="61">
        <v>45657</v>
      </c>
      <c r="S184" s="34"/>
    </row>
    <row r="185" spans="1:19" ht="17.25" customHeight="1" x14ac:dyDescent="0.25">
      <c r="A185" s="27" t="s">
        <v>42</v>
      </c>
      <c r="B185" s="27" t="s">
        <v>74</v>
      </c>
      <c r="C185" s="4" t="str">
        <f>IFERROR(INDEX('Master Values'!$G$7:$G$36,MATCH('Tariff template'!B185,master_choices,0)),"")</f>
        <v>Container Line Demurrage / Detention charge</v>
      </c>
      <c r="D185" s="51"/>
      <c r="E185" s="28" t="s">
        <v>322</v>
      </c>
      <c r="F185" s="29" t="s">
        <v>37</v>
      </c>
      <c r="G185" s="30">
        <v>40</v>
      </c>
      <c r="H185" s="31" t="s">
        <v>112</v>
      </c>
      <c r="I185" s="29" t="s">
        <v>40</v>
      </c>
      <c r="J185" s="29" t="s">
        <v>35</v>
      </c>
      <c r="K185" s="36">
        <v>7</v>
      </c>
      <c r="L185" s="29">
        <v>11</v>
      </c>
      <c r="M185" s="29" t="s">
        <v>116</v>
      </c>
      <c r="N185" s="28">
        <v>600</v>
      </c>
      <c r="O185" s="32" t="s">
        <v>123</v>
      </c>
      <c r="P185" s="4">
        <f>IFERROR(INDEX('Master Values'!$D$52:$D$54,MATCH('Tariff template'!O185,'Master Values'!$C$53:$C$55,0)),"")</f>
        <v>0</v>
      </c>
      <c r="Q185" s="60">
        <v>45047</v>
      </c>
      <c r="R185" s="61">
        <v>45657</v>
      </c>
      <c r="S185" s="34"/>
    </row>
    <row r="186" spans="1:19" ht="17.25" customHeight="1" x14ac:dyDescent="0.25">
      <c r="A186" s="27" t="s">
        <v>42</v>
      </c>
      <c r="B186" s="27" t="s">
        <v>74</v>
      </c>
      <c r="C186" s="4" t="str">
        <f>IFERROR(INDEX('Master Values'!$G$7:$G$36,MATCH('Tariff template'!B186,master_choices,0)),"")</f>
        <v>Container Line Demurrage / Detention charge</v>
      </c>
      <c r="D186" s="51"/>
      <c r="E186" s="28" t="s">
        <v>322</v>
      </c>
      <c r="F186" s="29" t="s">
        <v>37</v>
      </c>
      <c r="G186" s="30">
        <v>40</v>
      </c>
      <c r="H186" s="31" t="s">
        <v>112</v>
      </c>
      <c r="I186" s="29" t="s">
        <v>40</v>
      </c>
      <c r="J186" s="29" t="s">
        <v>35</v>
      </c>
      <c r="K186" s="36">
        <v>12</v>
      </c>
      <c r="L186" s="29">
        <v>999999</v>
      </c>
      <c r="M186" s="29" t="s">
        <v>116</v>
      </c>
      <c r="N186" s="28">
        <v>1200</v>
      </c>
      <c r="O186" s="32" t="s">
        <v>123</v>
      </c>
      <c r="P186" s="4">
        <f>IFERROR(INDEX('Master Values'!$D$52:$D$54,MATCH('Tariff template'!O186,'Master Values'!$C$53:$C$55,0)),"")</f>
        <v>0</v>
      </c>
      <c r="Q186" s="60">
        <v>45047</v>
      </c>
      <c r="R186" s="61">
        <v>45657</v>
      </c>
      <c r="S186" s="34"/>
    </row>
    <row r="187" spans="1:19" ht="17.25" customHeight="1" x14ac:dyDescent="0.25">
      <c r="A187" s="27" t="s">
        <v>42</v>
      </c>
      <c r="B187" s="27" t="s">
        <v>74</v>
      </c>
      <c r="C187" s="4" t="str">
        <f>IFERROR(INDEX('Master Values'!$G$7:$G$36,MATCH('Tariff template'!B187,master_choices,0)),"")</f>
        <v>Container Line Demurrage / Detention charge</v>
      </c>
      <c r="D187" s="51"/>
      <c r="E187" s="28" t="s">
        <v>280</v>
      </c>
      <c r="F187" s="29" t="s">
        <v>37</v>
      </c>
      <c r="G187" s="30">
        <v>40</v>
      </c>
      <c r="H187" s="31" t="s">
        <v>114</v>
      </c>
      <c r="I187" s="29" t="s">
        <v>39</v>
      </c>
      <c r="J187" s="29"/>
      <c r="K187" s="36"/>
      <c r="L187" s="29"/>
      <c r="M187" s="29" t="s">
        <v>116</v>
      </c>
      <c r="N187" s="28">
        <v>300</v>
      </c>
      <c r="O187" s="32" t="s">
        <v>123</v>
      </c>
      <c r="P187" s="4">
        <f>IFERROR(INDEX('Master Values'!$D$52:$D$54,MATCH('Tariff template'!O187,'Master Values'!$C$53:$C$55,0)),"")</f>
        <v>0</v>
      </c>
      <c r="Q187" s="60">
        <v>45047</v>
      </c>
      <c r="R187" s="61">
        <v>45657</v>
      </c>
      <c r="S187" s="34"/>
    </row>
    <row r="188" spans="1:19" ht="17.25" customHeight="1" x14ac:dyDescent="0.25">
      <c r="A188" s="27" t="s">
        <v>42</v>
      </c>
      <c r="B188" s="27" t="s">
        <v>74</v>
      </c>
      <c r="C188" s="4" t="str">
        <f>IFERROR(INDEX('Master Values'!$G$7:$G$36,MATCH('Tariff template'!B188,master_choices,0)),"")</f>
        <v>Container Line Demurrage / Detention charge</v>
      </c>
      <c r="D188" s="51"/>
      <c r="E188" s="28" t="s">
        <v>323</v>
      </c>
      <c r="F188" s="29" t="s">
        <v>37</v>
      </c>
      <c r="G188" s="30">
        <v>40</v>
      </c>
      <c r="H188" s="31" t="s">
        <v>114</v>
      </c>
      <c r="I188" s="29" t="s">
        <v>40</v>
      </c>
      <c r="J188" s="29" t="s">
        <v>35</v>
      </c>
      <c r="K188" s="36">
        <v>1</v>
      </c>
      <c r="L188" s="29">
        <v>3</v>
      </c>
      <c r="M188" s="29" t="s">
        <v>116</v>
      </c>
      <c r="N188" s="28">
        <v>300</v>
      </c>
      <c r="O188" s="32" t="s">
        <v>123</v>
      </c>
      <c r="P188" s="4">
        <f>IFERROR(INDEX('Master Values'!$D$52:$D$54,MATCH('Tariff template'!O188,'Master Values'!$C$53:$C$55,0)),"")</f>
        <v>0</v>
      </c>
      <c r="Q188" s="60">
        <v>45047</v>
      </c>
      <c r="R188" s="61">
        <v>45657</v>
      </c>
      <c r="S188" s="34"/>
    </row>
    <row r="189" spans="1:19" ht="17.25" customHeight="1" x14ac:dyDescent="0.25">
      <c r="A189" s="27" t="s">
        <v>42</v>
      </c>
      <c r="B189" s="27" t="s">
        <v>74</v>
      </c>
      <c r="C189" s="4" t="str">
        <f>IFERROR(INDEX('Master Values'!$G$7:$G$36,MATCH('Tariff template'!B189,master_choices,0)),"")</f>
        <v>Container Line Demurrage / Detention charge</v>
      </c>
      <c r="D189" s="51"/>
      <c r="E189" s="28" t="s">
        <v>323</v>
      </c>
      <c r="F189" s="29" t="s">
        <v>37</v>
      </c>
      <c r="G189" s="30">
        <v>40</v>
      </c>
      <c r="H189" s="31" t="s">
        <v>114</v>
      </c>
      <c r="I189" s="29" t="s">
        <v>40</v>
      </c>
      <c r="J189" s="29" t="s">
        <v>35</v>
      </c>
      <c r="K189" s="36">
        <v>4</v>
      </c>
      <c r="L189" s="29">
        <v>6</v>
      </c>
      <c r="M189" s="29" t="s">
        <v>116</v>
      </c>
      <c r="N189" s="28">
        <v>300</v>
      </c>
      <c r="O189" s="32" t="s">
        <v>123</v>
      </c>
      <c r="P189" s="4">
        <f>IFERROR(INDEX('Master Values'!$D$52:$D$54,MATCH('Tariff template'!O189,'Master Values'!$C$53:$C$55,0)),"")</f>
        <v>0</v>
      </c>
      <c r="Q189" s="60">
        <v>45047</v>
      </c>
      <c r="R189" s="61">
        <v>45657</v>
      </c>
      <c r="S189" s="34"/>
    </row>
    <row r="190" spans="1:19" ht="17.25" customHeight="1" x14ac:dyDescent="0.25">
      <c r="A190" s="27" t="s">
        <v>42</v>
      </c>
      <c r="B190" s="27" t="s">
        <v>74</v>
      </c>
      <c r="C190" s="4" t="str">
        <f>IFERROR(INDEX('Master Values'!$G$7:$G$36,MATCH('Tariff template'!B190,master_choices,0)),"")</f>
        <v>Container Line Demurrage / Detention charge</v>
      </c>
      <c r="D190" s="51"/>
      <c r="E190" s="28" t="s">
        <v>323</v>
      </c>
      <c r="F190" s="29" t="s">
        <v>37</v>
      </c>
      <c r="G190" s="30">
        <v>40</v>
      </c>
      <c r="H190" s="31" t="s">
        <v>114</v>
      </c>
      <c r="I190" s="29" t="s">
        <v>40</v>
      </c>
      <c r="J190" s="29" t="s">
        <v>35</v>
      </c>
      <c r="K190" s="36">
        <v>7</v>
      </c>
      <c r="L190" s="29">
        <v>11</v>
      </c>
      <c r="M190" s="29" t="s">
        <v>116</v>
      </c>
      <c r="N190" s="28">
        <v>600</v>
      </c>
      <c r="O190" s="32" t="s">
        <v>123</v>
      </c>
      <c r="P190" s="4">
        <f>IFERROR(INDEX('Master Values'!$D$52:$D$54,MATCH('Tariff template'!O190,'Master Values'!$C$53:$C$55,0)),"")</f>
        <v>0</v>
      </c>
      <c r="Q190" s="60">
        <v>45047</v>
      </c>
      <c r="R190" s="61">
        <v>45657</v>
      </c>
      <c r="S190" s="34"/>
    </row>
    <row r="191" spans="1:19" ht="17.25" customHeight="1" x14ac:dyDescent="0.25">
      <c r="A191" s="27" t="s">
        <v>42</v>
      </c>
      <c r="B191" s="27" t="s">
        <v>74</v>
      </c>
      <c r="C191" s="4" t="str">
        <f>IFERROR(INDEX('Master Values'!$G$7:$G$36,MATCH('Tariff template'!B191,master_choices,0)),"")</f>
        <v>Container Line Demurrage / Detention charge</v>
      </c>
      <c r="D191" s="51"/>
      <c r="E191" s="28" t="s">
        <v>323</v>
      </c>
      <c r="F191" s="29" t="s">
        <v>37</v>
      </c>
      <c r="G191" s="30">
        <v>40</v>
      </c>
      <c r="H191" s="31" t="s">
        <v>114</v>
      </c>
      <c r="I191" s="29" t="s">
        <v>40</v>
      </c>
      <c r="J191" s="29" t="s">
        <v>35</v>
      </c>
      <c r="K191" s="36">
        <v>12</v>
      </c>
      <c r="L191" s="29">
        <v>999999</v>
      </c>
      <c r="M191" s="29" t="s">
        <v>116</v>
      </c>
      <c r="N191" s="28">
        <v>1200</v>
      </c>
      <c r="O191" s="32" t="s">
        <v>123</v>
      </c>
      <c r="P191" s="4">
        <f>IFERROR(INDEX('Master Values'!$D$52:$D$54,MATCH('Tariff template'!O191,'Master Values'!$C$53:$C$55,0)),"")</f>
        <v>0</v>
      </c>
      <c r="Q191" s="60">
        <v>45047</v>
      </c>
      <c r="R191" s="61">
        <v>45657</v>
      </c>
      <c r="S191" s="34"/>
    </row>
    <row r="192" spans="1:19" ht="17.25" customHeight="1" x14ac:dyDescent="0.25">
      <c r="A192" s="27" t="s">
        <v>42</v>
      </c>
      <c r="B192" s="27" t="s">
        <v>136</v>
      </c>
      <c r="C192" s="4" t="str">
        <f>IFERROR(INDEX('Master Values'!$G$7:$G$36,MATCH('Tariff template'!B192,master_choices,0)),"")</f>
        <v>Mandatory manual description: Insert in column "D"</v>
      </c>
      <c r="D192" s="51" t="s">
        <v>180</v>
      </c>
      <c r="E192" s="28" t="s">
        <v>281</v>
      </c>
      <c r="F192" s="29" t="s">
        <v>36</v>
      </c>
      <c r="G192" s="30" t="s">
        <v>99</v>
      </c>
      <c r="H192" s="31" t="s">
        <v>114</v>
      </c>
      <c r="I192" s="29" t="s">
        <v>39</v>
      </c>
      <c r="J192" s="29"/>
      <c r="K192" s="36"/>
      <c r="L192" s="29"/>
      <c r="M192" s="29" t="s">
        <v>116</v>
      </c>
      <c r="N192" s="28">
        <v>550</v>
      </c>
      <c r="O192" s="32" t="s">
        <v>123</v>
      </c>
      <c r="P192" s="4">
        <f>IFERROR(INDEX('Master Values'!$D$52:$D$54,MATCH('Tariff template'!O192,'Master Values'!$C$53:$C$55,0)),"")</f>
        <v>0</v>
      </c>
      <c r="Q192" s="60">
        <v>45047</v>
      </c>
      <c r="R192" s="61">
        <v>45657</v>
      </c>
      <c r="S192" s="34"/>
    </row>
    <row r="193" spans="1:19" ht="17.25" customHeight="1" x14ac:dyDescent="0.25">
      <c r="A193" s="27" t="s">
        <v>42</v>
      </c>
      <c r="B193" s="27" t="s">
        <v>85</v>
      </c>
      <c r="C193" s="4" t="str">
        <f>IFERROR(INDEX('Master Values'!$G$7:$G$36,MATCH('Tariff template'!B193,master_choices,0)),"")</f>
        <v>Mandatory manual description: Insert in column "D"</v>
      </c>
      <c r="D193" s="51" t="s">
        <v>180</v>
      </c>
      <c r="E193" s="28" t="s">
        <v>282</v>
      </c>
      <c r="F193" s="29" t="s">
        <v>35</v>
      </c>
      <c r="G193" s="30" t="s">
        <v>99</v>
      </c>
      <c r="H193" s="31" t="s">
        <v>114</v>
      </c>
      <c r="I193" s="29" t="s">
        <v>40</v>
      </c>
      <c r="J193" s="29" t="s">
        <v>36</v>
      </c>
      <c r="K193" s="36">
        <v>1</v>
      </c>
      <c r="L193" s="29">
        <v>999999</v>
      </c>
      <c r="M193" s="29" t="s">
        <v>116</v>
      </c>
      <c r="N193" s="28">
        <v>1000</v>
      </c>
      <c r="O193" s="32" t="s">
        <v>123</v>
      </c>
      <c r="P193" s="4">
        <f>IFERROR(INDEX('Master Values'!$D$52:$D$54,MATCH('Tariff template'!O193,'Master Values'!$C$53:$C$55,0)),"")</f>
        <v>0</v>
      </c>
      <c r="Q193" s="60">
        <v>45047</v>
      </c>
      <c r="R193" s="61">
        <v>45657</v>
      </c>
      <c r="S193" s="34"/>
    </row>
    <row r="194" spans="1:19" ht="17.25" customHeight="1" x14ac:dyDescent="0.25">
      <c r="A194" s="27" t="s">
        <v>42</v>
      </c>
      <c r="B194" s="27" t="s">
        <v>85</v>
      </c>
      <c r="C194" s="4" t="str">
        <f>IFERROR(INDEX('Master Values'!$G$7:$G$36,MATCH('Tariff template'!B194,master_choices,0)),"")</f>
        <v>Mandatory manual description: Insert in column "D"</v>
      </c>
      <c r="D194" s="51" t="s">
        <v>162</v>
      </c>
      <c r="E194" s="28" t="s">
        <v>283</v>
      </c>
      <c r="F194" s="29" t="s">
        <v>37</v>
      </c>
      <c r="G194" s="30" t="s">
        <v>99</v>
      </c>
      <c r="H194" s="31" t="s">
        <v>114</v>
      </c>
      <c r="I194" s="29" t="s">
        <v>39</v>
      </c>
      <c r="J194" s="29"/>
      <c r="K194" s="36"/>
      <c r="L194" s="29"/>
      <c r="M194" s="29" t="s">
        <v>116</v>
      </c>
      <c r="N194" s="28">
        <v>250</v>
      </c>
      <c r="O194" s="32" t="s">
        <v>125</v>
      </c>
      <c r="P194" s="4">
        <f>IFERROR(INDEX('Master Values'!$D$52:$D$54,MATCH('Tariff template'!O194,'Master Values'!$C$53:$C$55,0)),"")</f>
        <v>0.05</v>
      </c>
      <c r="Q194" s="60">
        <v>45047</v>
      </c>
      <c r="R194" s="61">
        <v>45657</v>
      </c>
      <c r="S194" s="34"/>
    </row>
    <row r="195" spans="1:19" ht="17.25" customHeight="1" x14ac:dyDescent="0.25">
      <c r="A195" s="27" t="s">
        <v>42</v>
      </c>
      <c r="B195" s="27" t="s">
        <v>85</v>
      </c>
      <c r="C195" s="4" t="str">
        <f>IFERROR(INDEX('Master Values'!$G$7:$G$36,MATCH('Tariff template'!B195,master_choices,0)),"")</f>
        <v>Mandatory manual description: Insert in column "D"</v>
      </c>
      <c r="D195" s="51" t="s">
        <v>162</v>
      </c>
      <c r="E195" s="28" t="s">
        <v>284</v>
      </c>
      <c r="F195" s="29" t="s">
        <v>37</v>
      </c>
      <c r="G195" s="30" t="s">
        <v>99</v>
      </c>
      <c r="H195" s="31" t="s">
        <v>114</v>
      </c>
      <c r="I195" s="29" t="s">
        <v>40</v>
      </c>
      <c r="J195" s="29" t="s">
        <v>36</v>
      </c>
      <c r="K195" s="36">
        <v>1</v>
      </c>
      <c r="L195" s="29">
        <v>999999</v>
      </c>
      <c r="M195" s="29" t="s">
        <v>116</v>
      </c>
      <c r="N195" s="28">
        <v>500</v>
      </c>
      <c r="O195" s="32" t="s">
        <v>125</v>
      </c>
      <c r="P195" s="4">
        <f>IFERROR(INDEX('Master Values'!$D$52:$D$54,MATCH('Tariff template'!O195,'Master Values'!$C$53:$C$55,0)),"")</f>
        <v>0.05</v>
      </c>
      <c r="Q195" s="60">
        <v>45047</v>
      </c>
      <c r="R195" s="61">
        <v>45657</v>
      </c>
      <c r="S195" s="34"/>
    </row>
    <row r="196" spans="1:19" ht="17.25" customHeight="1" x14ac:dyDescent="0.25">
      <c r="A196" s="27" t="s">
        <v>42</v>
      </c>
      <c r="B196" s="27" t="s">
        <v>134</v>
      </c>
      <c r="C196" s="4" t="str">
        <f>IFERROR(INDEX('Master Values'!$G$7:$G$36,MATCH('Tariff template'!B196,master_choices,0)),"")</f>
        <v>Mandatory manual description: Insert in column "D"</v>
      </c>
      <c r="D196" s="51" t="s">
        <v>162</v>
      </c>
      <c r="E196" s="28" t="s">
        <v>285</v>
      </c>
      <c r="F196" s="29" t="s">
        <v>37</v>
      </c>
      <c r="G196" s="30" t="s">
        <v>99</v>
      </c>
      <c r="H196" s="31" t="s">
        <v>114</v>
      </c>
      <c r="I196" s="29" t="s">
        <v>39</v>
      </c>
      <c r="J196" s="29"/>
      <c r="K196" s="36"/>
      <c r="L196" s="29"/>
      <c r="M196" s="29" t="s">
        <v>116</v>
      </c>
      <c r="N196" s="28">
        <v>250</v>
      </c>
      <c r="O196" s="32" t="s">
        <v>125</v>
      </c>
      <c r="P196" s="4">
        <f>IFERROR(INDEX('Master Values'!$D$52:$D$54,MATCH('Tariff template'!O196,'Master Values'!$C$53:$C$55,0)),"")</f>
        <v>0.05</v>
      </c>
      <c r="Q196" s="60">
        <v>45047</v>
      </c>
      <c r="R196" s="61">
        <v>45657</v>
      </c>
      <c r="S196" s="34"/>
    </row>
    <row r="197" spans="1:19" ht="17.25" customHeight="1" x14ac:dyDescent="0.25">
      <c r="A197" s="27" t="s">
        <v>42</v>
      </c>
      <c r="B197" s="27" t="s">
        <v>134</v>
      </c>
      <c r="C197" s="4" t="str">
        <f>IFERROR(INDEX('Master Values'!$G$7:$G$36,MATCH('Tariff template'!B197,master_choices,0)),"")</f>
        <v>Mandatory manual description: Insert in column "D"</v>
      </c>
      <c r="D197" s="51" t="s">
        <v>162</v>
      </c>
      <c r="E197" s="28" t="s">
        <v>286</v>
      </c>
      <c r="F197" s="29" t="s">
        <v>37</v>
      </c>
      <c r="G197" s="30" t="s">
        <v>99</v>
      </c>
      <c r="H197" s="31" t="s">
        <v>114</v>
      </c>
      <c r="I197" s="29" t="s">
        <v>40</v>
      </c>
      <c r="J197" s="29" t="s">
        <v>36</v>
      </c>
      <c r="K197" s="36">
        <v>1</v>
      </c>
      <c r="L197" s="29">
        <v>999999</v>
      </c>
      <c r="M197" s="29" t="s">
        <v>116</v>
      </c>
      <c r="N197" s="28">
        <v>500</v>
      </c>
      <c r="O197" s="32" t="s">
        <v>125</v>
      </c>
      <c r="P197" s="4">
        <f>IFERROR(INDEX('Master Values'!$D$52:$D$54,MATCH('Tariff template'!O197,'Master Values'!$C$53:$C$55,0)),"")</f>
        <v>0.05</v>
      </c>
      <c r="Q197" s="60">
        <v>45047</v>
      </c>
      <c r="R197" s="61">
        <v>45657</v>
      </c>
      <c r="S197" s="34"/>
    </row>
    <row r="198" spans="1:19" ht="17.25" customHeight="1" x14ac:dyDescent="0.25">
      <c r="A198" s="27" t="s">
        <v>42</v>
      </c>
      <c r="B198" s="27" t="s">
        <v>137</v>
      </c>
      <c r="C198" s="4" t="str">
        <f>IFERROR(INDEX('Master Values'!$G$7:$G$36,MATCH('Tariff template'!B198,master_choices,0)),"")</f>
        <v>Container monitoring / inspection charge (e.g. reefer/ hazardous)</v>
      </c>
      <c r="D198" s="51"/>
      <c r="E198" s="28" t="s">
        <v>287</v>
      </c>
      <c r="F198" s="29" t="s">
        <v>37</v>
      </c>
      <c r="G198" s="30" t="s">
        <v>99</v>
      </c>
      <c r="H198" s="31" t="s">
        <v>114</v>
      </c>
      <c r="I198" s="29" t="s">
        <v>39</v>
      </c>
      <c r="J198" s="29"/>
      <c r="K198" s="36"/>
      <c r="L198" s="29"/>
      <c r="M198" s="29" t="s">
        <v>116</v>
      </c>
      <c r="N198" s="28">
        <v>250</v>
      </c>
      <c r="O198" s="32" t="s">
        <v>125</v>
      </c>
      <c r="P198" s="4">
        <f>IFERROR(INDEX('Master Values'!$D$52:$D$54,MATCH('Tariff template'!O198,'Master Values'!$C$53:$C$55,0)),"")</f>
        <v>0.05</v>
      </c>
      <c r="Q198" s="60">
        <v>45047</v>
      </c>
      <c r="R198" s="61">
        <v>45657</v>
      </c>
      <c r="S198" s="34"/>
    </row>
    <row r="199" spans="1:19" ht="17.25" customHeight="1" x14ac:dyDescent="0.25">
      <c r="A199" s="27" t="s">
        <v>42</v>
      </c>
      <c r="B199" s="27" t="s">
        <v>137</v>
      </c>
      <c r="C199" s="4" t="str">
        <f>IFERROR(INDEX('Master Values'!$G$7:$G$36,MATCH('Tariff template'!B199,master_choices,0)),"")</f>
        <v>Container monitoring / inspection charge (e.g. reefer/ hazardous)</v>
      </c>
      <c r="D199" s="51" t="s">
        <v>162</v>
      </c>
      <c r="E199" s="28" t="s">
        <v>288</v>
      </c>
      <c r="F199" s="29" t="s">
        <v>37</v>
      </c>
      <c r="G199" s="30" t="s">
        <v>99</v>
      </c>
      <c r="H199" s="31" t="s">
        <v>114</v>
      </c>
      <c r="I199" s="29" t="s">
        <v>40</v>
      </c>
      <c r="J199" s="29" t="s">
        <v>36</v>
      </c>
      <c r="K199" s="36">
        <v>1</v>
      </c>
      <c r="L199" s="29">
        <v>999999</v>
      </c>
      <c r="M199" s="29" t="s">
        <v>116</v>
      </c>
      <c r="N199" s="28">
        <v>500</v>
      </c>
      <c r="O199" s="32" t="s">
        <v>125</v>
      </c>
      <c r="P199" s="4">
        <f>IFERROR(INDEX('Master Values'!$D$52:$D$54,MATCH('Tariff template'!O199,'Master Values'!$C$53:$C$55,0)),"")</f>
        <v>0.05</v>
      </c>
      <c r="Q199" s="60">
        <v>45047</v>
      </c>
      <c r="R199" s="61">
        <v>45657</v>
      </c>
      <c r="S199" s="34"/>
    </row>
    <row r="200" spans="1:19" ht="17.25" customHeight="1" thickBot="1" x14ac:dyDescent="0.3">
      <c r="A200" s="27" t="s">
        <v>42</v>
      </c>
      <c r="B200" s="27" t="s">
        <v>134</v>
      </c>
      <c r="C200" s="4" t="str">
        <f>IFERROR(INDEX('Master Values'!$G$7:$G$36,MATCH('Tariff template'!B200,master_choices,0)),"")</f>
        <v>Mandatory manual description: Insert in column "D"</v>
      </c>
      <c r="D200" s="56" t="s">
        <v>163</v>
      </c>
      <c r="E200" s="28" t="s">
        <v>289</v>
      </c>
      <c r="F200" s="29" t="s">
        <v>35</v>
      </c>
      <c r="G200" s="30" t="s">
        <v>99</v>
      </c>
      <c r="H200" s="31" t="s">
        <v>114</v>
      </c>
      <c r="I200" s="29" t="s">
        <v>39</v>
      </c>
      <c r="J200" s="29"/>
      <c r="K200" s="36"/>
      <c r="L200" s="29"/>
      <c r="M200" s="29" t="s">
        <v>116</v>
      </c>
      <c r="N200" s="28">
        <v>625</v>
      </c>
      <c r="O200" s="32" t="s">
        <v>125</v>
      </c>
      <c r="P200" s="4">
        <f>IFERROR(INDEX('Master Values'!$D$52:$D$54,MATCH('Tariff template'!O200,'Master Values'!$C$53:$C$55,0)),"")</f>
        <v>0.05</v>
      </c>
      <c r="Q200" s="60">
        <v>45047</v>
      </c>
      <c r="R200" s="61">
        <v>45657</v>
      </c>
      <c r="S200" s="34"/>
    </row>
    <row r="201" spans="1:19" ht="17.25" customHeight="1" thickBot="1" x14ac:dyDescent="0.3">
      <c r="A201" s="27" t="s">
        <v>42</v>
      </c>
      <c r="B201" s="27" t="s">
        <v>134</v>
      </c>
      <c r="C201" s="4" t="str">
        <f>IFERROR(INDEX('Master Values'!$G$7:$G$36,MATCH('Tariff template'!B201,master_choices,0)),"")</f>
        <v>Mandatory manual description: Insert in column "D"</v>
      </c>
      <c r="D201" s="56" t="s">
        <v>163</v>
      </c>
      <c r="E201" s="54" t="s">
        <v>290</v>
      </c>
      <c r="F201" s="29" t="s">
        <v>35</v>
      </c>
      <c r="G201" s="30" t="s">
        <v>99</v>
      </c>
      <c r="H201" s="31" t="s">
        <v>114</v>
      </c>
      <c r="I201" s="29" t="s">
        <v>40</v>
      </c>
      <c r="J201" s="29" t="s">
        <v>35</v>
      </c>
      <c r="K201" s="36">
        <v>1</v>
      </c>
      <c r="L201" s="29">
        <v>999999</v>
      </c>
      <c r="M201" s="29" t="s">
        <v>116</v>
      </c>
      <c r="N201" s="28">
        <v>1000</v>
      </c>
      <c r="O201" s="32" t="s">
        <v>125</v>
      </c>
      <c r="P201" s="4">
        <f>IFERROR(INDEX('Master Values'!$D$52:$D$54,MATCH('Tariff template'!O201,'Master Values'!$C$53:$C$55,0)),"")</f>
        <v>0.05</v>
      </c>
      <c r="Q201" s="60">
        <v>45047</v>
      </c>
      <c r="R201" s="61">
        <v>45657</v>
      </c>
      <c r="S201" s="34"/>
    </row>
    <row r="202" spans="1:19" ht="17.25" customHeight="1" thickBot="1" x14ac:dyDescent="0.3">
      <c r="A202" s="27" t="s">
        <v>42</v>
      </c>
      <c r="B202" s="27" t="s">
        <v>136</v>
      </c>
      <c r="C202" s="4" t="str">
        <f>IFERROR(INDEX('Master Values'!$G$7:$G$36,MATCH('Tariff template'!B202,master_choices,0)),"")</f>
        <v>Mandatory manual description: Insert in column "D"</v>
      </c>
      <c r="D202" s="57" t="s">
        <v>164</v>
      </c>
      <c r="E202" s="54" t="s">
        <v>334</v>
      </c>
      <c r="F202" s="29" t="s">
        <v>36</v>
      </c>
      <c r="G202" s="30" t="s">
        <v>99</v>
      </c>
      <c r="H202" s="31" t="s">
        <v>114</v>
      </c>
      <c r="I202" s="29" t="s">
        <v>39</v>
      </c>
      <c r="J202" s="29"/>
      <c r="K202" s="36"/>
      <c r="L202" s="29"/>
      <c r="M202" s="29" t="s">
        <v>116</v>
      </c>
      <c r="N202" s="28">
        <v>1070</v>
      </c>
      <c r="O202" s="32" t="s">
        <v>123</v>
      </c>
      <c r="P202" s="4">
        <f>IFERROR(INDEX('Master Values'!$D$52:$D$54,MATCH('Tariff template'!O202,'Master Values'!$C$53:$C$55,0)),"")</f>
        <v>0</v>
      </c>
      <c r="Q202" s="60">
        <v>45047</v>
      </c>
      <c r="R202" s="61">
        <v>45657</v>
      </c>
      <c r="S202" s="34"/>
    </row>
    <row r="203" spans="1:19" ht="17.25" customHeight="1" thickBot="1" x14ac:dyDescent="0.3">
      <c r="A203" s="27" t="s">
        <v>42</v>
      </c>
      <c r="B203" s="27" t="s">
        <v>136</v>
      </c>
      <c r="C203" s="4" t="str">
        <f>IFERROR(INDEX('Master Values'!$G$7:$G$36,MATCH('Tariff template'!B203,master_choices,0)),"")</f>
        <v>Mandatory manual description: Insert in column "D"</v>
      </c>
      <c r="D203" s="57" t="s">
        <v>164</v>
      </c>
      <c r="E203" s="54" t="s">
        <v>344</v>
      </c>
      <c r="F203" s="29" t="s">
        <v>36</v>
      </c>
      <c r="G203" s="30" t="s">
        <v>99</v>
      </c>
      <c r="H203" s="31" t="s">
        <v>114</v>
      </c>
      <c r="I203" s="29" t="s">
        <v>40</v>
      </c>
      <c r="J203" s="29" t="s">
        <v>36</v>
      </c>
      <c r="K203" s="36">
        <v>1</v>
      </c>
      <c r="L203" s="29">
        <v>999999</v>
      </c>
      <c r="M203" s="29" t="s">
        <v>116</v>
      </c>
      <c r="N203" s="54">
        <v>1500</v>
      </c>
      <c r="O203" s="32" t="s">
        <v>123</v>
      </c>
      <c r="P203" s="4">
        <f>IFERROR(INDEX('Master Values'!$D$52:$D$54,MATCH('Tariff template'!O203,'Master Values'!$C$53:$C$55,0)),"")</f>
        <v>0</v>
      </c>
      <c r="Q203" s="60">
        <v>45047</v>
      </c>
      <c r="R203" s="61">
        <v>45657</v>
      </c>
      <c r="S203" s="34"/>
    </row>
    <row r="204" spans="1:19" ht="17.25" customHeight="1" x14ac:dyDescent="0.25">
      <c r="A204" s="58" t="s">
        <v>42</v>
      </c>
      <c r="B204" s="58" t="s">
        <v>136</v>
      </c>
      <c r="C204" s="55" t="str">
        <f>IFERROR(INDEX('Master Values'!$G$7:$G$36,MATCH('Tariff template'!B204,master_choices,0)),"")</f>
        <v>Mandatory manual description: Insert in column "D"</v>
      </c>
      <c r="D204" s="59" t="s">
        <v>342</v>
      </c>
      <c r="E204" s="54" t="s">
        <v>291</v>
      </c>
      <c r="F204" s="29" t="s">
        <v>35</v>
      </c>
      <c r="G204" s="30" t="s">
        <v>99</v>
      </c>
      <c r="H204" s="31" t="s">
        <v>114</v>
      </c>
      <c r="I204" s="29" t="s">
        <v>39</v>
      </c>
      <c r="J204" s="29"/>
      <c r="K204" s="36"/>
      <c r="L204" s="29"/>
      <c r="M204" s="29" t="s">
        <v>116</v>
      </c>
      <c r="N204" s="28">
        <v>50</v>
      </c>
      <c r="O204" s="32" t="s">
        <v>123</v>
      </c>
      <c r="P204" s="4">
        <f>IFERROR(INDEX('Master Values'!$D$52:$D$54,MATCH('Tariff template'!O204,'Master Values'!$C$53:$C$55,0)),"")</f>
        <v>0</v>
      </c>
      <c r="Q204" s="60">
        <v>45047</v>
      </c>
      <c r="R204" s="61">
        <v>45657</v>
      </c>
      <c r="S204" s="34"/>
    </row>
    <row r="205" spans="1:19" ht="17.25" customHeight="1" x14ac:dyDescent="0.25">
      <c r="A205" s="58" t="s">
        <v>42</v>
      </c>
      <c r="B205" s="58" t="s">
        <v>136</v>
      </c>
      <c r="C205" s="55" t="str">
        <f>IFERROR(INDEX('Master Values'!$G$7:$G$36,MATCH('Tariff template'!B205,master_choices,0)),"")</f>
        <v>Mandatory manual description: Insert in column "D"</v>
      </c>
      <c r="D205" s="59" t="s">
        <v>342</v>
      </c>
      <c r="E205" s="54" t="s">
        <v>292</v>
      </c>
      <c r="F205" s="29" t="s">
        <v>35</v>
      </c>
      <c r="G205" s="30" t="s">
        <v>99</v>
      </c>
      <c r="H205" s="31" t="s">
        <v>114</v>
      </c>
      <c r="I205" s="29" t="s">
        <v>40</v>
      </c>
      <c r="J205" s="29" t="s">
        <v>35</v>
      </c>
      <c r="K205" s="36">
        <v>1</v>
      </c>
      <c r="L205" s="29">
        <v>999999</v>
      </c>
      <c r="M205" s="29" t="s">
        <v>116</v>
      </c>
      <c r="N205" s="28">
        <v>100</v>
      </c>
      <c r="O205" s="32" t="s">
        <v>123</v>
      </c>
      <c r="P205" s="4">
        <f>IFERROR(INDEX('Master Values'!$D$52:$D$54,MATCH('Tariff template'!O205,'Master Values'!$C$53:$C$55,0)),"")</f>
        <v>0</v>
      </c>
      <c r="Q205" s="60">
        <v>45047</v>
      </c>
      <c r="R205" s="61">
        <v>45657</v>
      </c>
      <c r="S205" s="34"/>
    </row>
    <row r="206" spans="1:19" ht="17.25" customHeight="1" x14ac:dyDescent="0.25">
      <c r="A206" s="27" t="s">
        <v>42</v>
      </c>
      <c r="B206" s="27" t="s">
        <v>136</v>
      </c>
      <c r="C206" s="4" t="str">
        <f>IFERROR(INDEX('Master Values'!$G$7:$G$36,MATCH('Tariff template'!B206,master_choices,0)),"")</f>
        <v>Mandatory manual description: Insert in column "D"</v>
      </c>
      <c r="D206" s="51" t="s">
        <v>165</v>
      </c>
      <c r="E206" s="54" t="s">
        <v>293</v>
      </c>
      <c r="F206" s="29" t="s">
        <v>36</v>
      </c>
      <c r="G206" s="30" t="s">
        <v>99</v>
      </c>
      <c r="H206" s="31" t="s">
        <v>114</v>
      </c>
      <c r="I206" s="29" t="s">
        <v>39</v>
      </c>
      <c r="J206" s="29"/>
      <c r="K206" s="36"/>
      <c r="L206" s="29"/>
      <c r="M206" s="29" t="s">
        <v>116</v>
      </c>
      <c r="N206" s="28">
        <v>120</v>
      </c>
      <c r="O206" s="32" t="s">
        <v>123</v>
      </c>
      <c r="P206" s="4">
        <f>IFERROR(INDEX('Master Values'!$D$52:$D$54,MATCH('Tariff template'!O206,'Master Values'!$C$53:$C$55,0)),"")</f>
        <v>0</v>
      </c>
      <c r="Q206" s="60">
        <v>45047</v>
      </c>
      <c r="R206" s="61">
        <v>45657</v>
      </c>
      <c r="S206" s="34"/>
    </row>
    <row r="207" spans="1:19" ht="17.25" customHeight="1" x14ac:dyDescent="0.25">
      <c r="A207" s="27" t="s">
        <v>42</v>
      </c>
      <c r="B207" s="27" t="s">
        <v>136</v>
      </c>
      <c r="C207" s="4" t="str">
        <f>IFERROR(INDEX('Master Values'!$G$7:$G$36,MATCH('Tariff template'!B207,master_choices,0)),"")</f>
        <v>Mandatory manual description: Insert in column "D"</v>
      </c>
      <c r="D207" s="51" t="s">
        <v>165</v>
      </c>
      <c r="E207" s="54" t="s">
        <v>335</v>
      </c>
      <c r="F207" s="29" t="s">
        <v>36</v>
      </c>
      <c r="G207" s="30" t="s">
        <v>99</v>
      </c>
      <c r="H207" s="31" t="s">
        <v>114</v>
      </c>
      <c r="I207" s="29" t="s">
        <v>40</v>
      </c>
      <c r="J207" s="29" t="s">
        <v>36</v>
      </c>
      <c r="K207" s="36">
        <v>1</v>
      </c>
      <c r="L207" s="29">
        <v>999999</v>
      </c>
      <c r="M207" s="29" t="s">
        <v>116</v>
      </c>
      <c r="N207" s="28">
        <v>500</v>
      </c>
      <c r="O207" s="32" t="s">
        <v>125</v>
      </c>
      <c r="P207" s="4">
        <f>IFERROR(INDEX('Master Values'!$D$52:$D$54,MATCH('Tariff template'!O207,'Master Values'!$C$53:$C$55,0)),"")</f>
        <v>0.05</v>
      </c>
      <c r="Q207" s="60">
        <v>45047</v>
      </c>
      <c r="R207" s="61">
        <v>45657</v>
      </c>
      <c r="S207" s="34"/>
    </row>
    <row r="208" spans="1:19" ht="17.25" customHeight="1" x14ac:dyDescent="0.25">
      <c r="A208" s="27" t="s">
        <v>42</v>
      </c>
      <c r="B208" s="27" t="s">
        <v>136</v>
      </c>
      <c r="C208" s="4" t="str">
        <f>IFERROR(INDEX('Master Values'!$G$7:$G$36,MATCH('Tariff template'!B208,master_choices,0)),"")</f>
        <v>Mandatory manual description: Insert in column "D"</v>
      </c>
      <c r="D208" s="51" t="s">
        <v>166</v>
      </c>
      <c r="E208" s="54" t="s">
        <v>294</v>
      </c>
      <c r="F208" s="29" t="s">
        <v>36</v>
      </c>
      <c r="G208" s="30" t="s">
        <v>99</v>
      </c>
      <c r="H208" s="31" t="s">
        <v>114</v>
      </c>
      <c r="I208" s="29" t="s">
        <v>39</v>
      </c>
      <c r="J208" s="29"/>
      <c r="K208" s="36"/>
      <c r="L208" s="29"/>
      <c r="M208" s="29" t="s">
        <v>116</v>
      </c>
      <c r="N208" s="28">
        <v>25</v>
      </c>
      <c r="O208" s="32" t="s">
        <v>123</v>
      </c>
      <c r="P208" s="4">
        <f>IFERROR(INDEX('Master Values'!$D$52:$D$54,MATCH('Tariff template'!O208,'Master Values'!$C$53:$C$55,0)),"")</f>
        <v>0</v>
      </c>
      <c r="Q208" s="60">
        <v>45047</v>
      </c>
      <c r="R208" s="61">
        <v>45657</v>
      </c>
      <c r="S208" s="34"/>
    </row>
    <row r="209" spans="1:19" ht="17.25" customHeight="1" x14ac:dyDescent="0.25">
      <c r="A209" s="27" t="s">
        <v>42</v>
      </c>
      <c r="B209" s="27" t="s">
        <v>136</v>
      </c>
      <c r="C209" s="4" t="str">
        <f>IFERROR(INDEX('Master Values'!$G$7:$G$36,MATCH('Tariff template'!B209,master_choices,0)),"")</f>
        <v>Mandatory manual description: Insert in column "D"</v>
      </c>
      <c r="D209" s="51" t="s">
        <v>166</v>
      </c>
      <c r="E209" s="54" t="s">
        <v>295</v>
      </c>
      <c r="F209" s="29" t="s">
        <v>36</v>
      </c>
      <c r="G209" s="30" t="s">
        <v>99</v>
      </c>
      <c r="H209" s="31" t="s">
        <v>114</v>
      </c>
      <c r="I209" s="29" t="s">
        <v>40</v>
      </c>
      <c r="J209" s="29" t="s">
        <v>36</v>
      </c>
      <c r="K209" s="36">
        <v>1</v>
      </c>
      <c r="L209" s="29">
        <v>999999</v>
      </c>
      <c r="M209" s="29" t="s">
        <v>116</v>
      </c>
      <c r="N209" s="28">
        <v>500</v>
      </c>
      <c r="O209" s="32" t="s">
        <v>125</v>
      </c>
      <c r="P209" s="4">
        <f>IFERROR(INDEX('Master Values'!$D$52:$D$54,MATCH('Tariff template'!O209,'Master Values'!$C$53:$C$55,0)),"")</f>
        <v>0.05</v>
      </c>
      <c r="Q209" s="60">
        <v>45047</v>
      </c>
      <c r="R209" s="61">
        <v>45657</v>
      </c>
      <c r="S209" s="34"/>
    </row>
    <row r="210" spans="1:19" ht="17.25" customHeight="1" x14ac:dyDescent="0.25">
      <c r="A210" s="27" t="s">
        <v>42</v>
      </c>
      <c r="B210" s="27" t="s">
        <v>136</v>
      </c>
      <c r="C210" s="4" t="str">
        <f>IFERROR(INDEX('Master Values'!$G$7:$G$36,MATCH('Tariff template'!B210,master_choices,0)),"")</f>
        <v>Mandatory manual description: Insert in column "D"</v>
      </c>
      <c r="D210" s="51" t="s">
        <v>165</v>
      </c>
      <c r="E210" s="54" t="s">
        <v>296</v>
      </c>
      <c r="F210" s="29" t="s">
        <v>36</v>
      </c>
      <c r="G210" s="30" t="s">
        <v>99</v>
      </c>
      <c r="H210" s="31" t="s">
        <v>114</v>
      </c>
      <c r="I210" s="29" t="s">
        <v>39</v>
      </c>
      <c r="J210" s="29"/>
      <c r="K210" s="36"/>
      <c r="L210" s="29"/>
      <c r="M210" s="29" t="s">
        <v>116</v>
      </c>
      <c r="N210" s="28">
        <v>350</v>
      </c>
      <c r="O210" s="32" t="s">
        <v>125</v>
      </c>
      <c r="P210" s="4">
        <f>IFERROR(INDEX('Master Values'!$D$52:$D$54,MATCH('Tariff template'!O210,'Master Values'!$C$53:$C$55,0)),"")</f>
        <v>0.05</v>
      </c>
      <c r="Q210" s="60">
        <v>45047</v>
      </c>
      <c r="R210" s="61">
        <v>45657</v>
      </c>
      <c r="S210" s="34"/>
    </row>
    <row r="211" spans="1:19" ht="17.25" customHeight="1" x14ac:dyDescent="0.25">
      <c r="A211" s="27" t="s">
        <v>42</v>
      </c>
      <c r="B211" s="27" t="s">
        <v>136</v>
      </c>
      <c r="C211" s="4" t="str">
        <f>IFERROR(INDEX('Master Values'!$G$7:$G$36,MATCH('Tariff template'!B211,master_choices,0)),"")</f>
        <v>Mandatory manual description: Insert in column "D"</v>
      </c>
      <c r="D211" s="51" t="s">
        <v>165</v>
      </c>
      <c r="E211" s="54" t="s">
        <v>297</v>
      </c>
      <c r="F211" s="29" t="s">
        <v>36</v>
      </c>
      <c r="G211" s="30" t="s">
        <v>99</v>
      </c>
      <c r="H211" s="31" t="s">
        <v>114</v>
      </c>
      <c r="I211" s="29" t="s">
        <v>40</v>
      </c>
      <c r="J211" s="29" t="s">
        <v>36</v>
      </c>
      <c r="K211" s="36">
        <v>1</v>
      </c>
      <c r="L211" s="29">
        <v>999999</v>
      </c>
      <c r="M211" s="29" t="s">
        <v>116</v>
      </c>
      <c r="N211" s="28">
        <v>1000</v>
      </c>
      <c r="O211" s="32" t="s">
        <v>125</v>
      </c>
      <c r="P211" s="4">
        <f>IFERROR(INDEX('Master Values'!$D$52:$D$54,MATCH('Tariff template'!O211,'Master Values'!$C$53:$C$55,0)),"")</f>
        <v>0.05</v>
      </c>
      <c r="Q211" s="60">
        <v>45047</v>
      </c>
      <c r="R211" s="61">
        <v>45657</v>
      </c>
      <c r="S211" s="34"/>
    </row>
    <row r="212" spans="1:19" ht="17.25" customHeight="1" x14ac:dyDescent="0.25">
      <c r="A212" s="27" t="s">
        <v>42</v>
      </c>
      <c r="B212" s="27" t="s">
        <v>136</v>
      </c>
      <c r="C212" s="4" t="str">
        <f>IFERROR(INDEX('Master Values'!$G$7:$G$36,MATCH('Tariff template'!B212,master_choices,0)),"")</f>
        <v>Mandatory manual description: Insert in column "D"</v>
      </c>
      <c r="D212" s="51" t="s">
        <v>166</v>
      </c>
      <c r="E212" s="54" t="s">
        <v>298</v>
      </c>
      <c r="F212" s="29" t="s">
        <v>36</v>
      </c>
      <c r="G212" s="30" t="s">
        <v>99</v>
      </c>
      <c r="H212" s="31" t="s">
        <v>114</v>
      </c>
      <c r="I212" s="29" t="s">
        <v>39</v>
      </c>
      <c r="J212" s="29"/>
      <c r="K212" s="36"/>
      <c r="L212" s="29"/>
      <c r="M212" s="29" t="s">
        <v>116</v>
      </c>
      <c r="N212" s="28">
        <v>200</v>
      </c>
      <c r="O212" s="32" t="s">
        <v>125</v>
      </c>
      <c r="P212" s="4">
        <f>IFERROR(INDEX('Master Values'!$D$52:$D$54,MATCH('Tariff template'!O212,'Master Values'!$C$53:$C$55,0)),"")</f>
        <v>0.05</v>
      </c>
      <c r="Q212" s="60">
        <v>45047</v>
      </c>
      <c r="R212" s="61">
        <v>45657</v>
      </c>
      <c r="S212" s="34"/>
    </row>
    <row r="213" spans="1:19" ht="17.25" customHeight="1" x14ac:dyDescent="0.25">
      <c r="A213" s="27" t="s">
        <v>42</v>
      </c>
      <c r="B213" s="27" t="s">
        <v>136</v>
      </c>
      <c r="C213" s="4" t="str">
        <f>IFERROR(INDEX('Master Values'!$G$7:$G$36,MATCH('Tariff template'!B213,master_choices,0)),"")</f>
        <v>Mandatory manual description: Insert in column "D"</v>
      </c>
      <c r="D213" s="51" t="s">
        <v>166</v>
      </c>
      <c r="E213" s="54" t="s">
        <v>299</v>
      </c>
      <c r="F213" s="29" t="s">
        <v>36</v>
      </c>
      <c r="G213" s="30" t="s">
        <v>99</v>
      </c>
      <c r="H213" s="31" t="s">
        <v>114</v>
      </c>
      <c r="I213" s="29" t="s">
        <v>40</v>
      </c>
      <c r="J213" s="29" t="s">
        <v>36</v>
      </c>
      <c r="K213" s="36">
        <v>1</v>
      </c>
      <c r="L213" s="29">
        <v>999999</v>
      </c>
      <c r="M213" s="29" t="s">
        <v>116</v>
      </c>
      <c r="N213" s="28">
        <v>500</v>
      </c>
      <c r="O213" s="32" t="s">
        <v>125</v>
      </c>
      <c r="P213" s="4">
        <f>IFERROR(INDEX('Master Values'!$D$52:$D$54,MATCH('Tariff template'!O213,'Master Values'!$C$53:$C$55,0)),"")</f>
        <v>0.05</v>
      </c>
      <c r="Q213" s="60">
        <v>45047</v>
      </c>
      <c r="R213" s="61">
        <v>45657</v>
      </c>
      <c r="S213" s="34"/>
    </row>
    <row r="214" spans="1:19" ht="17.25" customHeight="1" x14ac:dyDescent="0.25">
      <c r="A214" s="27" t="s">
        <v>42</v>
      </c>
      <c r="B214" s="27" t="s">
        <v>136</v>
      </c>
      <c r="C214" s="4" t="str">
        <f>IFERROR(INDEX('Master Values'!$G$7:$G$36,MATCH('Tariff template'!B214,master_choices,0)),"")</f>
        <v>Mandatory manual description: Insert in column "D"</v>
      </c>
      <c r="D214" s="51" t="s">
        <v>168</v>
      </c>
      <c r="E214" s="54" t="s">
        <v>300</v>
      </c>
      <c r="F214" s="29" t="s">
        <v>36</v>
      </c>
      <c r="G214" s="30" t="s">
        <v>99</v>
      </c>
      <c r="H214" s="31" t="s">
        <v>114</v>
      </c>
      <c r="I214" s="29" t="s">
        <v>39</v>
      </c>
      <c r="J214" s="29"/>
      <c r="K214" s="36"/>
      <c r="L214" s="29"/>
      <c r="M214" s="29" t="s">
        <v>116</v>
      </c>
      <c r="N214" s="28">
        <v>100</v>
      </c>
      <c r="O214" s="32" t="s">
        <v>123</v>
      </c>
      <c r="P214" s="4">
        <f>IFERROR(INDEX('Master Values'!$D$52:$D$54,MATCH('Tariff template'!O214,'Master Values'!$C$53:$C$55,0)),"")</f>
        <v>0</v>
      </c>
      <c r="Q214" s="60">
        <v>45047</v>
      </c>
      <c r="R214" s="61">
        <v>45657</v>
      </c>
      <c r="S214" s="34"/>
    </row>
    <row r="215" spans="1:19" ht="17.25" customHeight="1" x14ac:dyDescent="0.25">
      <c r="A215" s="27" t="s">
        <v>42</v>
      </c>
      <c r="B215" s="27" t="s">
        <v>136</v>
      </c>
      <c r="C215" s="4" t="str">
        <f>IFERROR(INDEX('Master Values'!$G$7:$G$36,MATCH('Tariff template'!B215,master_choices,0)),"")</f>
        <v>Mandatory manual description: Insert in column "D"</v>
      </c>
      <c r="D215" s="51" t="s">
        <v>168</v>
      </c>
      <c r="E215" s="54" t="s">
        <v>301</v>
      </c>
      <c r="F215" s="29" t="s">
        <v>36</v>
      </c>
      <c r="G215" s="30" t="s">
        <v>99</v>
      </c>
      <c r="H215" s="31" t="s">
        <v>114</v>
      </c>
      <c r="I215" s="29" t="s">
        <v>40</v>
      </c>
      <c r="J215" s="29" t="s">
        <v>36</v>
      </c>
      <c r="K215" s="36">
        <v>1</v>
      </c>
      <c r="L215" s="29">
        <v>999999</v>
      </c>
      <c r="M215" s="29" t="s">
        <v>116</v>
      </c>
      <c r="N215" s="28">
        <v>500</v>
      </c>
      <c r="O215" s="32" t="s">
        <v>125</v>
      </c>
      <c r="P215" s="4">
        <f>IFERROR(INDEX('Master Values'!$D$52:$D$54,MATCH('Tariff template'!O215,'Master Values'!$C$53:$C$55,0)),"")</f>
        <v>0.05</v>
      </c>
      <c r="Q215" s="60">
        <v>45047</v>
      </c>
      <c r="R215" s="61">
        <v>45657</v>
      </c>
      <c r="S215" s="34"/>
    </row>
    <row r="216" spans="1:19" ht="17.25" customHeight="1" x14ac:dyDescent="0.25">
      <c r="A216" s="27" t="s">
        <v>42</v>
      </c>
      <c r="B216" s="27" t="s">
        <v>136</v>
      </c>
      <c r="C216" s="4" t="str">
        <f>IFERROR(INDEX('Master Values'!$G$7:$G$36,MATCH('Tariff template'!B216,master_choices,0)),"")</f>
        <v>Mandatory manual description: Insert in column "D"</v>
      </c>
      <c r="D216" s="51" t="s">
        <v>167</v>
      </c>
      <c r="E216" s="54" t="s">
        <v>302</v>
      </c>
      <c r="F216" s="29" t="s">
        <v>36</v>
      </c>
      <c r="G216" s="30" t="s">
        <v>99</v>
      </c>
      <c r="H216" s="31" t="s">
        <v>114</v>
      </c>
      <c r="I216" s="29" t="s">
        <v>39</v>
      </c>
      <c r="J216" s="29"/>
      <c r="K216" s="36"/>
      <c r="L216" s="29"/>
      <c r="M216" s="29" t="s">
        <v>116</v>
      </c>
      <c r="N216" s="28">
        <v>50</v>
      </c>
      <c r="O216" s="32" t="s">
        <v>123</v>
      </c>
      <c r="P216" s="4">
        <f>IFERROR(INDEX('Master Values'!$D$52:$D$54,MATCH('Tariff template'!O216,'Master Values'!$C$53:$C$55,0)),"")</f>
        <v>0</v>
      </c>
      <c r="Q216" s="60">
        <v>45047</v>
      </c>
      <c r="R216" s="61">
        <v>45657</v>
      </c>
      <c r="S216" s="34"/>
    </row>
    <row r="217" spans="1:19" ht="17.25" customHeight="1" x14ac:dyDescent="0.25">
      <c r="A217" s="27" t="s">
        <v>42</v>
      </c>
      <c r="B217" s="27" t="s">
        <v>136</v>
      </c>
      <c r="C217" s="4" t="str">
        <f>IFERROR(INDEX('Master Values'!$G$7:$G$36,MATCH('Tariff template'!B217,master_choices,0)),"")</f>
        <v>Mandatory manual description: Insert in column "D"</v>
      </c>
      <c r="D217" s="51" t="s">
        <v>167</v>
      </c>
      <c r="E217" s="54" t="s">
        <v>303</v>
      </c>
      <c r="F217" s="29" t="s">
        <v>36</v>
      </c>
      <c r="G217" s="30" t="s">
        <v>99</v>
      </c>
      <c r="H217" s="31" t="s">
        <v>114</v>
      </c>
      <c r="I217" s="29" t="s">
        <v>40</v>
      </c>
      <c r="J217" s="29" t="s">
        <v>36</v>
      </c>
      <c r="K217" s="36">
        <v>1</v>
      </c>
      <c r="L217" s="29">
        <v>999999</v>
      </c>
      <c r="M217" s="29" t="s">
        <v>116</v>
      </c>
      <c r="N217" s="28">
        <v>500</v>
      </c>
      <c r="O217" s="32" t="s">
        <v>125</v>
      </c>
      <c r="P217" s="4">
        <f>IFERROR(INDEX('Master Values'!$D$52:$D$54,MATCH('Tariff template'!O217,'Master Values'!$C$53:$C$55,0)),"")</f>
        <v>0.05</v>
      </c>
      <c r="Q217" s="60">
        <v>45047</v>
      </c>
      <c r="R217" s="61">
        <v>45657</v>
      </c>
      <c r="S217" s="34"/>
    </row>
    <row r="218" spans="1:19" ht="17.25" customHeight="1" x14ac:dyDescent="0.25">
      <c r="A218" s="27" t="s">
        <v>42</v>
      </c>
      <c r="B218" s="27" t="s">
        <v>85</v>
      </c>
      <c r="C218" s="4" t="str">
        <f>IFERROR(INDEX('Master Values'!$G$7:$G$36,MATCH('Tariff template'!B218,master_choices,0)),"")</f>
        <v>Mandatory manual description: Insert in column "D"</v>
      </c>
      <c r="D218" s="51" t="s">
        <v>169</v>
      </c>
      <c r="E218" s="28" t="s">
        <v>304</v>
      </c>
      <c r="F218" s="29" t="s">
        <v>146</v>
      </c>
      <c r="G218" s="30" t="s">
        <v>99</v>
      </c>
      <c r="H218" s="31" t="s">
        <v>114</v>
      </c>
      <c r="I218" s="29" t="s">
        <v>39</v>
      </c>
      <c r="J218" s="29"/>
      <c r="K218" s="36"/>
      <c r="L218" s="29"/>
      <c r="M218" s="29" t="s">
        <v>116</v>
      </c>
      <c r="N218" s="28">
        <v>500</v>
      </c>
      <c r="O218" s="32" t="s">
        <v>125</v>
      </c>
      <c r="P218" s="4">
        <f>IFERROR(INDEX('Master Values'!$D$52:$D$54,MATCH('Tariff template'!O218,'Master Values'!$C$53:$C$55,0)),"")</f>
        <v>0.05</v>
      </c>
      <c r="Q218" s="60">
        <v>45047</v>
      </c>
      <c r="R218" s="61">
        <v>45657</v>
      </c>
      <c r="S218" s="34"/>
    </row>
    <row r="219" spans="1:19" ht="17.25" customHeight="1" x14ac:dyDescent="0.25">
      <c r="A219" s="27" t="s">
        <v>42</v>
      </c>
      <c r="B219" s="27" t="s">
        <v>85</v>
      </c>
      <c r="C219" s="4" t="str">
        <f>IFERROR(INDEX('Master Values'!$G$7:$G$36,MATCH('Tariff template'!B219,master_choices,0)),"")</f>
        <v>Mandatory manual description: Insert in column "D"</v>
      </c>
      <c r="D219" s="51" t="s">
        <v>169</v>
      </c>
      <c r="E219" s="28" t="s">
        <v>343</v>
      </c>
      <c r="F219" s="29" t="s">
        <v>146</v>
      </c>
      <c r="G219" s="30" t="s">
        <v>99</v>
      </c>
      <c r="H219" s="31" t="s">
        <v>114</v>
      </c>
      <c r="I219" s="29" t="s">
        <v>40</v>
      </c>
      <c r="J219" s="29" t="s">
        <v>36</v>
      </c>
      <c r="K219" s="36">
        <v>1</v>
      </c>
      <c r="L219" s="29">
        <v>999999</v>
      </c>
      <c r="M219" s="29" t="s">
        <v>116</v>
      </c>
      <c r="N219" s="28">
        <v>1000</v>
      </c>
      <c r="O219" s="32" t="s">
        <v>125</v>
      </c>
      <c r="P219" s="4">
        <f>IFERROR(INDEX('Master Values'!$D$52:$D$54,MATCH('Tariff template'!O219,'Master Values'!$C$53:$C$55,0)),"")</f>
        <v>0.05</v>
      </c>
      <c r="Q219" s="60">
        <v>45047</v>
      </c>
      <c r="R219" s="61">
        <v>45657</v>
      </c>
      <c r="S219" s="34" t="s">
        <v>170</v>
      </c>
    </row>
    <row r="220" spans="1:19" ht="17.25" customHeight="1" x14ac:dyDescent="0.25">
      <c r="A220" s="27" t="s">
        <v>42</v>
      </c>
      <c r="B220" s="27" t="s">
        <v>87</v>
      </c>
      <c r="C220" s="4" t="str">
        <f>IFERROR(INDEX('Master Values'!$G$7:$G$36,MATCH('Tariff template'!B220,master_choices,0)),"")</f>
        <v>Container overweight surcharge</v>
      </c>
      <c r="D220" s="51"/>
      <c r="E220" s="28" t="s">
        <v>305</v>
      </c>
      <c r="F220" s="29" t="s">
        <v>35</v>
      </c>
      <c r="G220" s="30" t="s">
        <v>99</v>
      </c>
      <c r="H220" s="31" t="s">
        <v>114</v>
      </c>
      <c r="I220" s="29" t="s">
        <v>39</v>
      </c>
      <c r="J220" s="29"/>
      <c r="K220" s="36"/>
      <c r="L220" s="29"/>
      <c r="M220" s="29" t="s">
        <v>117</v>
      </c>
      <c r="N220" s="28">
        <v>100</v>
      </c>
      <c r="O220" s="32" t="s">
        <v>125</v>
      </c>
      <c r="P220" s="4">
        <f>IFERROR(INDEX('Master Values'!$D$52:$D$54,MATCH('Tariff template'!O220,'Master Values'!$C$53:$C$55,0)),"")</f>
        <v>0.05</v>
      </c>
      <c r="Q220" s="60">
        <v>45047</v>
      </c>
      <c r="R220" s="61">
        <v>45657</v>
      </c>
      <c r="S220" s="34" t="s">
        <v>171</v>
      </c>
    </row>
    <row r="221" spans="1:19" ht="17.25" customHeight="1" x14ac:dyDescent="0.25">
      <c r="A221" s="27" t="s">
        <v>42</v>
      </c>
      <c r="B221" s="27" t="s">
        <v>87</v>
      </c>
      <c r="C221" s="4" t="str">
        <f>IFERROR(INDEX('Master Values'!$G$7:$G$36,MATCH('Tariff template'!B221,master_choices,0)),"")</f>
        <v>Container overweight surcharge</v>
      </c>
      <c r="D221" s="51"/>
      <c r="E221" s="28" t="s">
        <v>306</v>
      </c>
      <c r="F221" s="29" t="s">
        <v>35</v>
      </c>
      <c r="G221" s="30" t="s">
        <v>99</v>
      </c>
      <c r="H221" s="31" t="s">
        <v>114</v>
      </c>
      <c r="I221" s="29" t="s">
        <v>40</v>
      </c>
      <c r="J221" s="29" t="s">
        <v>35</v>
      </c>
      <c r="K221" s="36">
        <v>1</v>
      </c>
      <c r="L221" s="29">
        <v>999999</v>
      </c>
      <c r="M221" s="29" t="s">
        <v>117</v>
      </c>
      <c r="N221" s="28">
        <v>500</v>
      </c>
      <c r="O221" s="32" t="s">
        <v>125</v>
      </c>
      <c r="P221" s="4">
        <f>IFERROR(INDEX('Master Values'!$D$52:$D$54,MATCH('Tariff template'!O221,'Master Values'!$C$53:$C$55,0)),"")</f>
        <v>0.05</v>
      </c>
      <c r="Q221" s="60">
        <v>45047</v>
      </c>
      <c r="R221" s="61">
        <v>45657</v>
      </c>
      <c r="S221" s="34" t="s">
        <v>171</v>
      </c>
    </row>
    <row r="222" spans="1:19" ht="17.25" customHeight="1" x14ac:dyDescent="0.25">
      <c r="A222" s="27" t="s">
        <v>42</v>
      </c>
      <c r="B222" s="27" t="s">
        <v>85</v>
      </c>
      <c r="C222" s="4" t="str">
        <f>IFERROR(INDEX('Master Values'!$G$7:$G$36,MATCH('Tariff template'!B222,master_choices,0)),"")</f>
        <v>Mandatory manual description: Insert in column "D"</v>
      </c>
      <c r="D222" s="51" t="s">
        <v>172</v>
      </c>
      <c r="E222" s="28" t="s">
        <v>307</v>
      </c>
      <c r="F222" s="29" t="s">
        <v>140</v>
      </c>
      <c r="G222" s="30" t="s">
        <v>99</v>
      </c>
      <c r="H222" s="31" t="s">
        <v>114</v>
      </c>
      <c r="I222" s="29" t="s">
        <v>39</v>
      </c>
      <c r="J222" s="29"/>
      <c r="K222" s="36"/>
      <c r="L222" s="29"/>
      <c r="M222" s="29" t="s">
        <v>116</v>
      </c>
      <c r="N222" s="28">
        <v>250</v>
      </c>
      <c r="O222" s="32" t="s">
        <v>125</v>
      </c>
      <c r="P222" s="4">
        <f>IFERROR(INDEX('Master Values'!$D$52:$D$54,MATCH('Tariff template'!O222,'Master Values'!$C$53:$C$55,0)),"")</f>
        <v>0.05</v>
      </c>
      <c r="Q222" s="60">
        <v>45047</v>
      </c>
      <c r="R222" s="61">
        <v>45657</v>
      </c>
      <c r="S222" s="34" t="s">
        <v>173</v>
      </c>
    </row>
    <row r="223" spans="1:19" ht="17.25" customHeight="1" x14ac:dyDescent="0.25">
      <c r="A223" s="27" t="s">
        <v>42</v>
      </c>
      <c r="B223" s="27" t="s">
        <v>85</v>
      </c>
      <c r="C223" s="4" t="str">
        <f>IFERROR(INDEX('Master Values'!$G$7:$G$36,MATCH('Tariff template'!B223,master_choices,0)),"")</f>
        <v>Mandatory manual description: Insert in column "D"</v>
      </c>
      <c r="D223" s="51" t="s">
        <v>172</v>
      </c>
      <c r="E223" s="28" t="s">
        <v>308</v>
      </c>
      <c r="F223" s="29" t="s">
        <v>140</v>
      </c>
      <c r="G223" s="30" t="s">
        <v>99</v>
      </c>
      <c r="H223" s="31" t="s">
        <v>114</v>
      </c>
      <c r="I223" s="29" t="s">
        <v>40</v>
      </c>
      <c r="J223" s="29" t="s">
        <v>36</v>
      </c>
      <c r="K223" s="36">
        <v>1</v>
      </c>
      <c r="L223" s="29">
        <v>999999</v>
      </c>
      <c r="M223" s="29" t="s">
        <v>116</v>
      </c>
      <c r="N223" s="28">
        <v>400</v>
      </c>
      <c r="O223" s="32" t="s">
        <v>125</v>
      </c>
      <c r="P223" s="4">
        <f>IFERROR(INDEX('Master Values'!$D$52:$D$54,MATCH('Tariff template'!O223,'Master Values'!$C$53:$C$55,0)),"")</f>
        <v>0.05</v>
      </c>
      <c r="Q223" s="60">
        <v>45047</v>
      </c>
      <c r="R223" s="61">
        <v>45657</v>
      </c>
      <c r="S223" s="34" t="s">
        <v>173</v>
      </c>
    </row>
    <row r="224" spans="1:19" ht="17.25" customHeight="1" x14ac:dyDescent="0.25">
      <c r="A224" s="27" t="s">
        <v>42</v>
      </c>
      <c r="B224" s="27" t="s">
        <v>85</v>
      </c>
      <c r="C224" s="4" t="str">
        <f>IFERROR(INDEX('Master Values'!$G$7:$G$36,MATCH('Tariff template'!B224,master_choices,0)),"")</f>
        <v>Mandatory manual description: Insert in column "D"</v>
      </c>
      <c r="D224" s="51" t="s">
        <v>174</v>
      </c>
      <c r="E224" s="28" t="s">
        <v>309</v>
      </c>
      <c r="F224" s="29" t="s">
        <v>35</v>
      </c>
      <c r="G224" s="30" t="s">
        <v>99</v>
      </c>
      <c r="H224" s="31" t="s">
        <v>114</v>
      </c>
      <c r="I224" s="29" t="s">
        <v>39</v>
      </c>
      <c r="J224" s="29"/>
      <c r="K224" s="36"/>
      <c r="L224" s="29"/>
      <c r="M224" s="29" t="s">
        <v>116</v>
      </c>
      <c r="N224" s="28">
        <v>250</v>
      </c>
      <c r="O224" s="32" t="s">
        <v>125</v>
      </c>
      <c r="P224" s="4">
        <f>IFERROR(INDEX('Master Values'!$D$52:$D$54,MATCH('Tariff template'!O224,'Master Values'!$C$53:$C$55,0)),"")</f>
        <v>0.05</v>
      </c>
      <c r="Q224" s="60">
        <v>45047</v>
      </c>
      <c r="R224" s="61">
        <v>45657</v>
      </c>
      <c r="S224" s="34"/>
    </row>
    <row r="225" spans="1:19" ht="17.25" customHeight="1" x14ac:dyDescent="0.25">
      <c r="A225" s="27" t="s">
        <v>42</v>
      </c>
      <c r="B225" s="27" t="s">
        <v>85</v>
      </c>
      <c r="C225" s="4" t="str">
        <f>IFERROR(INDEX('Master Values'!$G$7:$G$36,MATCH('Tariff template'!B225,master_choices,0)),"")</f>
        <v>Mandatory manual description: Insert in column "D"</v>
      </c>
      <c r="D225" s="51" t="s">
        <v>175</v>
      </c>
      <c r="E225" s="28" t="s">
        <v>310</v>
      </c>
      <c r="F225" s="29" t="s">
        <v>35</v>
      </c>
      <c r="G225" s="30" t="s">
        <v>99</v>
      </c>
      <c r="H225" s="31" t="s">
        <v>114</v>
      </c>
      <c r="I225" s="29" t="s">
        <v>39</v>
      </c>
      <c r="J225" s="29"/>
      <c r="K225" s="36"/>
      <c r="L225" s="29"/>
      <c r="M225" s="29" t="s">
        <v>116</v>
      </c>
      <c r="N225" s="28">
        <v>500</v>
      </c>
      <c r="O225" s="32" t="s">
        <v>125</v>
      </c>
      <c r="P225" s="4">
        <f>IFERROR(INDEX('Master Values'!$D$52:$D$54,MATCH('Tariff template'!O225,'Master Values'!$C$53:$C$55,0)),"")</f>
        <v>0.05</v>
      </c>
      <c r="Q225" s="60">
        <v>45047</v>
      </c>
      <c r="R225" s="61">
        <v>45657</v>
      </c>
      <c r="S225" s="34" t="s">
        <v>176</v>
      </c>
    </row>
    <row r="226" spans="1:19" ht="17.25" customHeight="1" x14ac:dyDescent="0.25">
      <c r="A226" s="27" t="s">
        <v>42</v>
      </c>
      <c r="B226" s="27" t="s">
        <v>85</v>
      </c>
      <c r="C226" s="4" t="str">
        <f>IFERROR(INDEX('Master Values'!$G$7:$G$36,MATCH('Tariff template'!B226,master_choices,0)),"")</f>
        <v>Mandatory manual description: Insert in column "D"</v>
      </c>
      <c r="D226" s="51" t="s">
        <v>175</v>
      </c>
      <c r="E226" s="28" t="s">
        <v>311</v>
      </c>
      <c r="F226" s="29" t="s">
        <v>35</v>
      </c>
      <c r="G226" s="30" t="s">
        <v>99</v>
      </c>
      <c r="H226" s="31" t="s">
        <v>114</v>
      </c>
      <c r="I226" s="29" t="s">
        <v>40</v>
      </c>
      <c r="J226" s="29" t="s">
        <v>140</v>
      </c>
      <c r="K226" s="36">
        <v>1</v>
      </c>
      <c r="L226" s="29">
        <v>999999</v>
      </c>
      <c r="M226" s="29" t="s">
        <v>116</v>
      </c>
      <c r="N226" s="28">
        <v>500</v>
      </c>
      <c r="O226" s="32" t="s">
        <v>125</v>
      </c>
      <c r="P226" s="4">
        <f>IFERROR(INDEX('Master Values'!$D$52:$D$54,MATCH('Tariff template'!O226,'Master Values'!$C$53:$C$55,0)),"")</f>
        <v>0.05</v>
      </c>
      <c r="Q226" s="60">
        <v>45047</v>
      </c>
      <c r="R226" s="61">
        <v>45657</v>
      </c>
      <c r="S226" s="34" t="s">
        <v>176</v>
      </c>
    </row>
    <row r="227" spans="1:19" ht="17.25" customHeight="1" x14ac:dyDescent="0.25">
      <c r="A227" s="27" t="s">
        <v>42</v>
      </c>
      <c r="B227" s="27" t="s">
        <v>85</v>
      </c>
      <c r="C227" s="4" t="str">
        <f>IFERROR(INDEX('Master Values'!$G$7:$G$36,MATCH('Tariff template'!B227,master_choices,0)),"")</f>
        <v>Mandatory manual description: Insert in column "D"</v>
      </c>
      <c r="D227" s="51" t="s">
        <v>341</v>
      </c>
      <c r="E227" s="28" t="s">
        <v>236</v>
      </c>
      <c r="F227" s="29" t="s">
        <v>35</v>
      </c>
      <c r="G227" s="30" t="s">
        <v>99</v>
      </c>
      <c r="H227" s="31" t="s">
        <v>114</v>
      </c>
      <c r="I227" s="29" t="s">
        <v>39</v>
      </c>
      <c r="J227" s="29"/>
      <c r="K227" s="36"/>
      <c r="L227" s="29"/>
      <c r="M227" s="29" t="s">
        <v>116</v>
      </c>
      <c r="N227" s="28">
        <v>250</v>
      </c>
      <c r="O227" s="32" t="s">
        <v>125</v>
      </c>
      <c r="P227" s="4">
        <f>IFERROR(INDEX('Master Values'!$D$52:$D$54,MATCH('Tariff template'!O227,'Master Values'!$C$53:$C$55,0)),"")</f>
        <v>0.05</v>
      </c>
      <c r="Q227" s="60">
        <v>45047</v>
      </c>
      <c r="R227" s="61">
        <v>45657</v>
      </c>
      <c r="S227" s="34" t="s">
        <v>177</v>
      </c>
    </row>
    <row r="228" spans="1:19" ht="17.25" customHeight="1" x14ac:dyDescent="0.25">
      <c r="A228" s="27" t="s">
        <v>42</v>
      </c>
      <c r="B228" s="27" t="s">
        <v>85</v>
      </c>
      <c r="C228" s="4" t="str">
        <f>IFERROR(INDEX('Master Values'!$G$7:$G$36,MATCH('Tariff template'!B228,master_choices,0)),"")</f>
        <v>Mandatory manual description: Insert in column "D"</v>
      </c>
      <c r="D228" s="51" t="s">
        <v>341</v>
      </c>
      <c r="E228" s="28" t="s">
        <v>346</v>
      </c>
      <c r="F228" s="29" t="s">
        <v>35</v>
      </c>
      <c r="G228" s="30" t="s">
        <v>99</v>
      </c>
      <c r="H228" s="31" t="s">
        <v>114</v>
      </c>
      <c r="I228" s="29" t="s">
        <v>40</v>
      </c>
      <c r="J228" s="29" t="s">
        <v>36</v>
      </c>
      <c r="K228" s="36">
        <v>1</v>
      </c>
      <c r="L228" s="29">
        <v>999999</v>
      </c>
      <c r="M228" s="29" t="s">
        <v>116</v>
      </c>
      <c r="N228" s="28">
        <v>250</v>
      </c>
      <c r="O228" s="32" t="s">
        <v>125</v>
      </c>
      <c r="P228" s="4">
        <f>IFERROR(INDEX('Master Values'!$D$52:$D$54,MATCH('Tariff template'!O228,'Master Values'!$C$53:$C$55,0)),"")</f>
        <v>0.05</v>
      </c>
      <c r="Q228" s="60">
        <v>45047</v>
      </c>
      <c r="R228" s="61">
        <v>45657</v>
      </c>
      <c r="S228" s="34" t="s">
        <v>177</v>
      </c>
    </row>
    <row r="229" spans="1:19" ht="17.25" customHeight="1" x14ac:dyDescent="0.25">
      <c r="A229" s="27" t="s">
        <v>42</v>
      </c>
      <c r="B229" s="27" t="s">
        <v>85</v>
      </c>
      <c r="C229" s="4" t="str">
        <f>IFERROR(INDEX('Master Values'!$G$7:$G$36,MATCH('Tariff template'!B229,master_choices,0)),"")</f>
        <v>Mandatory manual description: Insert in column "D"</v>
      </c>
      <c r="D229" s="51" t="s">
        <v>178</v>
      </c>
      <c r="E229" s="28" t="s">
        <v>312</v>
      </c>
      <c r="F229" s="29" t="s">
        <v>146</v>
      </c>
      <c r="G229" s="30" t="s">
        <v>99</v>
      </c>
      <c r="H229" s="31" t="s">
        <v>114</v>
      </c>
      <c r="I229" s="29" t="s">
        <v>40</v>
      </c>
      <c r="J229" s="29" t="s">
        <v>35</v>
      </c>
      <c r="K229" s="36">
        <v>1</v>
      </c>
      <c r="L229" s="29">
        <v>999999</v>
      </c>
      <c r="M229" s="29" t="s">
        <v>116</v>
      </c>
      <c r="N229" s="28">
        <v>300</v>
      </c>
      <c r="O229" s="32" t="s">
        <v>125</v>
      </c>
      <c r="P229" s="4">
        <f>IFERROR(INDEX('Master Values'!$D$52:$D$54,MATCH('Tariff template'!O229,'Master Values'!$C$53:$C$55,0)),"")</f>
        <v>0.05</v>
      </c>
      <c r="Q229" s="60">
        <v>45047</v>
      </c>
      <c r="R229" s="61">
        <v>45657</v>
      </c>
      <c r="S229" s="34" t="s">
        <v>179</v>
      </c>
    </row>
    <row r="230" spans="1:19" ht="17.25" customHeight="1" x14ac:dyDescent="0.25">
      <c r="A230" s="27" t="s">
        <v>42</v>
      </c>
      <c r="B230" s="27" t="s">
        <v>85</v>
      </c>
      <c r="C230" s="4" t="str">
        <f>IFERROR(INDEX('Master Values'!$G$7:$G$36,MATCH('Tariff template'!B230,master_choices,0)),"")</f>
        <v>Mandatory manual description: Insert in column "D"</v>
      </c>
      <c r="D230" s="51" t="s">
        <v>340</v>
      </c>
      <c r="E230" s="28" t="s">
        <v>313</v>
      </c>
      <c r="F230" s="29" t="s">
        <v>140</v>
      </c>
      <c r="G230" s="30" t="s">
        <v>99</v>
      </c>
      <c r="H230" s="31" t="s">
        <v>114</v>
      </c>
      <c r="I230" s="29" t="s">
        <v>40</v>
      </c>
      <c r="J230" s="29" t="s">
        <v>35</v>
      </c>
      <c r="K230" s="36">
        <v>1</v>
      </c>
      <c r="L230" s="29">
        <v>999999</v>
      </c>
      <c r="M230" s="29" t="s">
        <v>116</v>
      </c>
      <c r="N230" s="28">
        <v>650</v>
      </c>
      <c r="O230" s="32" t="s">
        <v>123</v>
      </c>
      <c r="P230" s="4">
        <f>IFERROR(INDEX('Master Values'!$D$52:$D$54,MATCH('Tariff template'!O230,'Master Values'!$C$53:$C$55,0)),"")</f>
        <v>0</v>
      </c>
      <c r="Q230" s="60">
        <v>45047</v>
      </c>
      <c r="R230" s="61">
        <v>45657</v>
      </c>
      <c r="S230" s="34"/>
    </row>
    <row r="231" spans="1:19" ht="17.25" customHeight="1" x14ac:dyDescent="0.25">
      <c r="A231" s="27"/>
      <c r="B231" s="27"/>
      <c r="C231" s="4" t="str">
        <f>IFERROR(INDEX('Master Values'!$G$7:$G$36,MATCH('Tariff template'!B231,master_choices,0)),"")</f>
        <v/>
      </c>
      <c r="D231" s="51"/>
      <c r="E231" s="28"/>
      <c r="F231" s="29"/>
      <c r="G231" s="30"/>
      <c r="H231" s="31"/>
      <c r="I231" s="29"/>
      <c r="J231" s="29"/>
      <c r="K231" s="36"/>
      <c r="L231" s="29"/>
      <c r="M231" s="29"/>
      <c r="N231" s="28"/>
      <c r="O231" s="32"/>
      <c r="P231" s="4" t="str">
        <f>IFERROR(INDEX('Master Values'!$D$52:$D$54,MATCH('Tariff template'!O231,'Master Values'!$C$53:$C$55,0)),"")</f>
        <v/>
      </c>
      <c r="Q231" s="33"/>
      <c r="R231" s="34"/>
      <c r="S231" s="34"/>
    </row>
    <row r="232" spans="1:19" ht="17.25" customHeight="1" x14ac:dyDescent="0.25">
      <c r="A232" s="27"/>
      <c r="B232" s="27"/>
      <c r="C232" s="4" t="str">
        <f>IFERROR(INDEX('Master Values'!$G$7:$G$36,MATCH('Tariff template'!B232,master_choices,0)),"")</f>
        <v/>
      </c>
      <c r="D232" s="51"/>
      <c r="E232" s="28"/>
      <c r="F232" s="29"/>
      <c r="G232" s="30"/>
      <c r="H232" s="31"/>
      <c r="I232" s="29"/>
      <c r="J232" s="29"/>
      <c r="K232" s="36"/>
      <c r="L232" s="29"/>
      <c r="M232" s="29"/>
      <c r="N232" s="28"/>
      <c r="O232" s="32"/>
      <c r="P232" s="4" t="str">
        <f>IFERROR(INDEX('Master Values'!$D$52:$D$54,MATCH('Tariff template'!O232,'Master Values'!$C$53:$C$55,0)),"")</f>
        <v/>
      </c>
      <c r="Q232" s="33"/>
      <c r="R232" s="34"/>
      <c r="S232" s="34"/>
    </row>
    <row r="233" spans="1:19" ht="17.25" customHeight="1" x14ac:dyDescent="0.25">
      <c r="A233" s="27"/>
      <c r="B233" s="27"/>
      <c r="C233" s="4" t="str">
        <f>IFERROR(INDEX('Master Values'!$G$7:$G$36,MATCH('Tariff template'!B233,master_choices,0)),"")</f>
        <v/>
      </c>
      <c r="D233" s="51"/>
      <c r="E233" s="28"/>
      <c r="F233" s="29"/>
      <c r="G233" s="30"/>
      <c r="H233" s="31"/>
      <c r="I233" s="29"/>
      <c r="J233" s="29"/>
      <c r="K233" s="36"/>
      <c r="L233" s="29"/>
      <c r="M233" s="29"/>
      <c r="N233" s="28"/>
      <c r="O233" s="32"/>
      <c r="P233" s="4" t="str">
        <f>IFERROR(INDEX('Master Values'!$D$52:$D$54,MATCH('Tariff template'!O233,'Master Values'!$C$53:$C$55,0)),"")</f>
        <v/>
      </c>
      <c r="Q233" s="33"/>
      <c r="R233" s="34"/>
      <c r="S233" s="34"/>
    </row>
    <row r="234" spans="1:19" ht="17.25" customHeight="1" x14ac:dyDescent="0.25">
      <c r="A234" s="27"/>
      <c r="B234" s="27"/>
      <c r="C234" s="4" t="str">
        <f>IFERROR(INDEX('Master Values'!$G$7:$G$36,MATCH('Tariff template'!B234,master_choices,0)),"")</f>
        <v/>
      </c>
      <c r="D234" s="51"/>
      <c r="E234" s="28"/>
      <c r="F234" s="29"/>
      <c r="G234" s="30"/>
      <c r="H234" s="31"/>
      <c r="I234" s="29"/>
      <c r="J234" s="29"/>
      <c r="K234" s="36"/>
      <c r="L234" s="29"/>
      <c r="M234" s="29"/>
      <c r="N234" s="28"/>
      <c r="O234" s="32"/>
      <c r="P234" s="4" t="str">
        <f>IFERROR(INDEX('Master Values'!$D$52:$D$54,MATCH('Tariff template'!O234,'Master Values'!$C$53:$C$55,0)),"")</f>
        <v/>
      </c>
      <c r="Q234" s="33"/>
      <c r="R234" s="34"/>
      <c r="S234" s="34"/>
    </row>
    <row r="235" spans="1:19" ht="17.25" customHeight="1" x14ac:dyDescent="0.25">
      <c r="A235" s="27"/>
      <c r="B235" s="27"/>
      <c r="C235" s="4" t="str">
        <f>IFERROR(INDEX('Master Values'!$G$7:$G$36,MATCH('Tariff template'!B235,master_choices,0)),"")</f>
        <v/>
      </c>
      <c r="D235" s="51"/>
      <c r="E235" s="28"/>
      <c r="F235" s="29"/>
      <c r="G235" s="30"/>
      <c r="H235" s="31"/>
      <c r="I235" s="29"/>
      <c r="J235" s="29"/>
      <c r="K235" s="36"/>
      <c r="L235" s="29"/>
      <c r="M235" s="29"/>
      <c r="N235" s="28"/>
      <c r="O235" s="32"/>
      <c r="P235" s="4" t="str">
        <f>IFERROR(INDEX('Master Values'!$D$52:$D$54,MATCH('Tariff template'!O235,'Master Values'!$C$53:$C$55,0)),"")</f>
        <v/>
      </c>
      <c r="Q235" s="33"/>
      <c r="R235" s="34"/>
      <c r="S235" s="34"/>
    </row>
    <row r="236" spans="1:19" ht="17.25" customHeight="1" x14ac:dyDescent="0.25">
      <c r="A236" s="27"/>
      <c r="B236" s="27"/>
      <c r="C236" s="4" t="str">
        <f>IFERROR(INDEX('Master Values'!$G$7:$G$36,MATCH('Tariff template'!B236,master_choices,0)),"")</f>
        <v/>
      </c>
      <c r="D236" s="51"/>
      <c r="E236" s="28"/>
      <c r="F236" s="29"/>
      <c r="G236" s="30"/>
      <c r="H236" s="31"/>
      <c r="I236" s="29"/>
      <c r="J236" s="29"/>
      <c r="K236" s="36"/>
      <c r="L236" s="29"/>
      <c r="M236" s="29"/>
      <c r="N236" s="28"/>
      <c r="O236" s="32"/>
      <c r="P236" s="4" t="str">
        <f>IFERROR(INDEX('Master Values'!$D$52:$D$54,MATCH('Tariff template'!O236,'Master Values'!$C$53:$C$55,0)),"")</f>
        <v/>
      </c>
      <c r="Q236" s="33"/>
      <c r="R236" s="34"/>
      <c r="S236" s="34"/>
    </row>
    <row r="237" spans="1:19" ht="17.25" customHeight="1" x14ac:dyDescent="0.25">
      <c r="A237" s="27"/>
      <c r="B237" s="27"/>
      <c r="C237" s="4" t="str">
        <f>IFERROR(INDEX('Master Values'!$G$7:$G$36,MATCH('Tariff template'!B237,master_choices,0)),"")</f>
        <v/>
      </c>
      <c r="D237" s="51"/>
      <c r="E237" s="28"/>
      <c r="F237" s="29"/>
      <c r="G237" s="30"/>
      <c r="H237" s="31"/>
      <c r="I237" s="29"/>
      <c r="J237" s="29"/>
      <c r="K237" s="36"/>
      <c r="L237" s="29"/>
      <c r="M237" s="29"/>
      <c r="N237" s="28"/>
      <c r="O237" s="32"/>
      <c r="P237" s="4" t="str">
        <f>IFERROR(INDEX('Master Values'!$D$52:$D$54,MATCH('Tariff template'!O237,'Master Values'!$C$53:$C$55,0)),"")</f>
        <v/>
      </c>
      <c r="Q237" s="33"/>
      <c r="R237" s="34"/>
      <c r="S237" s="34"/>
    </row>
    <row r="238" spans="1:19" ht="17.25" customHeight="1" x14ac:dyDescent="0.25">
      <c r="A238" s="27"/>
      <c r="B238" s="27"/>
      <c r="C238" s="4" t="str">
        <f>IFERROR(INDEX('Master Values'!$G$7:$G$36,MATCH('Tariff template'!B238,master_choices,0)),"")</f>
        <v/>
      </c>
      <c r="D238" s="51"/>
      <c r="E238" s="28"/>
      <c r="F238" s="29"/>
      <c r="G238" s="30"/>
      <c r="H238" s="31"/>
      <c r="I238" s="29"/>
      <c r="J238" s="29"/>
      <c r="K238" s="36"/>
      <c r="L238" s="29"/>
      <c r="M238" s="29"/>
      <c r="N238" s="28"/>
      <c r="O238" s="32"/>
      <c r="P238" s="4" t="str">
        <f>IFERROR(INDEX('Master Values'!$D$52:$D$54,MATCH('Tariff template'!O238,'Master Values'!$C$53:$C$55,0)),"")</f>
        <v/>
      </c>
      <c r="Q238" s="33"/>
      <c r="R238" s="34"/>
      <c r="S238" s="34"/>
    </row>
    <row r="239" spans="1:19" ht="17.25" customHeight="1" x14ac:dyDescent="0.25">
      <c r="A239" s="27"/>
      <c r="B239" s="27"/>
      <c r="C239" s="4" t="str">
        <f>IFERROR(INDEX('Master Values'!$G$7:$G$36,MATCH('Tariff template'!B239,master_choices,0)),"")</f>
        <v/>
      </c>
      <c r="D239" s="51"/>
      <c r="E239" s="28"/>
      <c r="F239" s="29"/>
      <c r="G239" s="30"/>
      <c r="H239" s="31"/>
      <c r="I239" s="29"/>
      <c r="J239" s="29"/>
      <c r="K239" s="36"/>
      <c r="L239" s="29"/>
      <c r="M239" s="29"/>
      <c r="N239" s="28"/>
      <c r="O239" s="32"/>
      <c r="P239" s="4" t="str">
        <f>IFERROR(INDEX('Master Values'!$D$52:$D$54,MATCH('Tariff template'!O239,'Master Values'!$C$53:$C$55,0)),"")</f>
        <v/>
      </c>
      <c r="Q239" s="33"/>
      <c r="R239" s="34"/>
      <c r="S239" s="34"/>
    </row>
    <row r="240" spans="1:19" ht="17.25" customHeight="1" x14ac:dyDescent="0.25">
      <c r="A240" s="27"/>
      <c r="B240" s="27"/>
      <c r="C240" s="4" t="str">
        <f>IFERROR(INDEX('Master Values'!$G$7:$G$36,MATCH('Tariff template'!B240,master_choices,0)),"")</f>
        <v/>
      </c>
      <c r="D240" s="51"/>
      <c r="E240" s="28"/>
      <c r="F240" s="29"/>
      <c r="G240" s="30"/>
      <c r="H240" s="31"/>
      <c r="I240" s="29"/>
      <c r="J240" s="29"/>
      <c r="K240" s="36"/>
      <c r="L240" s="29"/>
      <c r="M240" s="29"/>
      <c r="N240" s="28"/>
      <c r="O240" s="32"/>
      <c r="P240" s="4" t="str">
        <f>IFERROR(INDEX('Master Values'!$D$52:$D$54,MATCH('Tariff template'!O240,'Master Values'!$C$53:$C$55,0)),"")</f>
        <v/>
      </c>
      <c r="Q240" s="33"/>
      <c r="R240" s="34"/>
      <c r="S240" s="34"/>
    </row>
    <row r="241" spans="1:19" ht="17.25" customHeight="1" x14ac:dyDescent="0.25">
      <c r="A241" s="27"/>
      <c r="B241" s="27"/>
      <c r="C241" s="4" t="str">
        <f>IFERROR(INDEX('Master Values'!$G$7:$G$36,MATCH('Tariff template'!B241,master_choices,0)),"")</f>
        <v/>
      </c>
      <c r="D241" s="51"/>
      <c r="E241" s="28"/>
      <c r="F241" s="29"/>
      <c r="G241" s="30"/>
      <c r="H241" s="31"/>
      <c r="I241" s="29"/>
      <c r="J241" s="29"/>
      <c r="K241" s="36"/>
      <c r="L241" s="29"/>
      <c r="M241" s="29"/>
      <c r="N241" s="28"/>
      <c r="O241" s="32"/>
      <c r="P241" s="4" t="str">
        <f>IFERROR(INDEX('Master Values'!$D$52:$D$54,MATCH('Tariff template'!O241,'Master Values'!$C$53:$C$55,0)),"")</f>
        <v/>
      </c>
      <c r="Q241" s="33"/>
      <c r="R241" s="34"/>
      <c r="S241" s="34"/>
    </row>
    <row r="242" spans="1:19" ht="17.25" customHeight="1" x14ac:dyDescent="0.25">
      <c r="A242" s="27"/>
      <c r="B242" s="27"/>
      <c r="C242" s="4" t="str">
        <f>IFERROR(INDEX('Master Values'!$G$7:$G$36,MATCH('Tariff template'!B242,master_choices,0)),"")</f>
        <v/>
      </c>
      <c r="D242" s="51"/>
      <c r="E242" s="28"/>
      <c r="F242" s="29"/>
      <c r="G242" s="30"/>
      <c r="H242" s="31"/>
      <c r="I242" s="29"/>
      <c r="J242" s="29"/>
      <c r="K242" s="36"/>
      <c r="L242" s="29"/>
      <c r="M242" s="29"/>
      <c r="N242" s="28"/>
      <c r="O242" s="32"/>
      <c r="P242" s="4" t="str">
        <f>IFERROR(INDEX('Master Values'!$D$52:$D$54,MATCH('Tariff template'!O242,'Master Values'!$C$53:$C$55,0)),"")</f>
        <v/>
      </c>
      <c r="Q242" s="33"/>
      <c r="R242" s="34"/>
      <c r="S242" s="34"/>
    </row>
    <row r="243" spans="1:19" ht="17.25" customHeight="1" x14ac:dyDescent="0.25">
      <c r="A243" s="27"/>
      <c r="B243" s="27"/>
      <c r="C243" s="4" t="str">
        <f>IFERROR(INDEX('Master Values'!$G$7:$G$36,MATCH('Tariff template'!B243,master_choices,0)),"")</f>
        <v/>
      </c>
      <c r="D243" s="51"/>
      <c r="E243" s="28"/>
      <c r="F243" s="29"/>
      <c r="G243" s="30"/>
      <c r="H243" s="31"/>
      <c r="I243" s="29"/>
      <c r="J243" s="29"/>
      <c r="K243" s="36"/>
      <c r="L243" s="29"/>
      <c r="M243" s="29"/>
      <c r="N243" s="28"/>
      <c r="O243" s="32"/>
      <c r="P243" s="4" t="str">
        <f>IFERROR(INDEX('Master Values'!$D$52:$D$54,MATCH('Tariff template'!O243,'Master Values'!$C$53:$C$55,0)),"")</f>
        <v/>
      </c>
      <c r="Q243" s="33"/>
      <c r="R243" s="34"/>
      <c r="S243" s="34"/>
    </row>
    <row r="244" spans="1:19" ht="17.25" customHeight="1" x14ac:dyDescent="0.25">
      <c r="A244" s="27"/>
      <c r="B244" s="27"/>
      <c r="C244" s="4" t="str">
        <f>IFERROR(INDEX('Master Values'!$G$7:$G$36,MATCH('Tariff template'!B244,master_choices,0)),"")</f>
        <v/>
      </c>
      <c r="D244" s="51"/>
      <c r="E244" s="28"/>
      <c r="F244" s="29"/>
      <c r="G244" s="30"/>
      <c r="H244" s="31"/>
      <c r="I244" s="29"/>
      <c r="J244" s="29"/>
      <c r="K244" s="36"/>
      <c r="L244" s="29"/>
      <c r="M244" s="29"/>
      <c r="N244" s="28"/>
      <c r="O244" s="32"/>
      <c r="P244" s="4" t="str">
        <f>IFERROR(INDEX('Master Values'!$D$52:$D$54,MATCH('Tariff template'!O244,'Master Values'!$C$53:$C$55,0)),"")</f>
        <v/>
      </c>
      <c r="Q244" s="33"/>
      <c r="R244" s="34"/>
      <c r="S244" s="34"/>
    </row>
    <row r="245" spans="1:19" ht="17.25" customHeight="1" x14ac:dyDescent="0.25">
      <c r="A245" s="27"/>
      <c r="B245" s="27"/>
      <c r="C245" s="4" t="str">
        <f>IFERROR(INDEX('Master Values'!$G$7:$G$36,MATCH('Tariff template'!B245,master_choices,0)),"")</f>
        <v/>
      </c>
      <c r="D245" s="51"/>
      <c r="E245" s="28"/>
      <c r="F245" s="29"/>
      <c r="G245" s="30"/>
      <c r="H245" s="31"/>
      <c r="I245" s="29"/>
      <c r="J245" s="29"/>
      <c r="K245" s="36"/>
      <c r="L245" s="29"/>
      <c r="M245" s="29"/>
      <c r="N245" s="28"/>
      <c r="O245" s="32"/>
      <c r="P245" s="4" t="str">
        <f>IFERROR(INDEX('Master Values'!$D$52:$D$54,MATCH('Tariff template'!O245,'Master Values'!$C$53:$C$55,0)),"")</f>
        <v/>
      </c>
      <c r="Q245" s="33"/>
      <c r="R245" s="34"/>
      <c r="S245" s="34"/>
    </row>
    <row r="246" spans="1:19" ht="17.25" customHeight="1" x14ac:dyDescent="0.25">
      <c r="A246" s="27"/>
      <c r="B246" s="27"/>
      <c r="C246" s="4" t="str">
        <f>IFERROR(INDEX('Master Values'!$G$7:$G$36,MATCH('Tariff template'!B246,master_choices,0)),"")</f>
        <v/>
      </c>
      <c r="D246" s="51"/>
      <c r="E246" s="28"/>
      <c r="F246" s="29"/>
      <c r="G246" s="30"/>
      <c r="H246" s="31"/>
      <c r="I246" s="29"/>
      <c r="J246" s="29"/>
      <c r="K246" s="36"/>
      <c r="L246" s="29"/>
      <c r="M246" s="29"/>
      <c r="N246" s="28"/>
      <c r="O246" s="32"/>
      <c r="P246" s="4" t="str">
        <f>IFERROR(INDEX('Master Values'!$D$52:$D$54,MATCH('Tariff template'!O246,'Master Values'!$C$53:$C$55,0)),"")</f>
        <v/>
      </c>
      <c r="Q246" s="33"/>
      <c r="R246" s="34"/>
      <c r="S246" s="34"/>
    </row>
    <row r="247" spans="1:19" ht="17.25" customHeight="1" x14ac:dyDescent="0.25">
      <c r="A247" s="27"/>
      <c r="B247" s="27"/>
      <c r="C247" s="4" t="str">
        <f>IFERROR(INDEX('Master Values'!$G$7:$G$36,MATCH('Tariff template'!B247,master_choices,0)),"")</f>
        <v/>
      </c>
      <c r="D247" s="51"/>
      <c r="E247" s="28"/>
      <c r="F247" s="29"/>
      <c r="G247" s="30"/>
      <c r="H247" s="31"/>
      <c r="I247" s="29"/>
      <c r="J247" s="29"/>
      <c r="K247" s="36"/>
      <c r="L247" s="29"/>
      <c r="M247" s="29"/>
      <c r="N247" s="28"/>
      <c r="O247" s="32"/>
      <c r="P247" s="4" t="str">
        <f>IFERROR(INDEX('Master Values'!$D$52:$D$54,MATCH('Tariff template'!O247,'Master Values'!$C$53:$C$55,0)),"")</f>
        <v/>
      </c>
      <c r="Q247" s="33"/>
      <c r="R247" s="34"/>
      <c r="S247" s="34"/>
    </row>
    <row r="248" spans="1:19" ht="17.25" customHeight="1" x14ac:dyDescent="0.25">
      <c r="A248" s="27"/>
      <c r="B248" s="27"/>
      <c r="C248" s="4" t="str">
        <f>IFERROR(INDEX('Master Values'!$G$7:$G$36,MATCH('Tariff template'!B248,master_choices,0)),"")</f>
        <v/>
      </c>
      <c r="D248" s="51"/>
      <c r="E248" s="28"/>
      <c r="F248" s="29"/>
      <c r="G248" s="30"/>
      <c r="H248" s="31"/>
      <c r="I248" s="29"/>
      <c r="J248" s="29"/>
      <c r="K248" s="36"/>
      <c r="L248" s="29"/>
      <c r="M248" s="29"/>
      <c r="N248" s="28"/>
      <c r="O248" s="32"/>
      <c r="P248" s="4" t="str">
        <f>IFERROR(INDEX('Master Values'!$D$52:$D$54,MATCH('Tariff template'!O248,'Master Values'!$C$53:$C$55,0)),"")</f>
        <v/>
      </c>
      <c r="Q248" s="33"/>
      <c r="R248" s="34"/>
      <c r="S248" s="34"/>
    </row>
    <row r="249" spans="1:19" ht="17.25" customHeight="1" x14ac:dyDescent="0.25">
      <c r="A249" s="27"/>
      <c r="B249" s="27"/>
      <c r="C249" s="4" t="str">
        <f>IFERROR(INDEX('Master Values'!$G$7:$G$36,MATCH('Tariff template'!B249,master_choices,0)),"")</f>
        <v/>
      </c>
      <c r="D249" s="51"/>
      <c r="E249" s="28"/>
      <c r="F249" s="29"/>
      <c r="G249" s="30"/>
      <c r="H249" s="31"/>
      <c r="I249" s="29"/>
      <c r="J249" s="29"/>
      <c r="K249" s="36"/>
      <c r="L249" s="29"/>
      <c r="M249" s="29"/>
      <c r="N249" s="28"/>
      <c r="O249" s="32"/>
      <c r="P249" s="4" t="str">
        <f>IFERROR(INDEX('Master Values'!$D$52:$D$54,MATCH('Tariff template'!O249,'Master Values'!$C$53:$C$55,0)),"")</f>
        <v/>
      </c>
      <c r="Q249" s="33"/>
      <c r="R249" s="34"/>
      <c r="S249" s="34"/>
    </row>
    <row r="250" spans="1:19" ht="17.25" customHeight="1" x14ac:dyDescent="0.25">
      <c r="A250" s="27"/>
      <c r="B250" s="27"/>
      <c r="C250" s="4" t="str">
        <f>IFERROR(INDEX('Master Values'!$G$7:$G$36,MATCH('Tariff template'!B250,master_choices,0)),"")</f>
        <v/>
      </c>
      <c r="D250" s="51"/>
      <c r="E250" s="28"/>
      <c r="F250" s="29"/>
      <c r="G250" s="30"/>
      <c r="H250" s="31"/>
      <c r="I250" s="29"/>
      <c r="J250" s="29"/>
      <c r="K250" s="36"/>
      <c r="L250" s="29"/>
      <c r="M250" s="29"/>
      <c r="N250" s="28"/>
      <c r="O250" s="32"/>
      <c r="P250" s="4" t="str">
        <f>IFERROR(INDEX('Master Values'!$D$52:$D$54,MATCH('Tariff template'!O250,'Master Values'!$C$53:$C$55,0)),"")</f>
        <v/>
      </c>
      <c r="Q250" s="33"/>
      <c r="R250" s="34"/>
      <c r="S250" s="34"/>
    </row>
    <row r="251" spans="1:19" ht="17.25" customHeight="1" x14ac:dyDescent="0.25">
      <c r="A251" s="27"/>
      <c r="B251" s="27"/>
      <c r="C251" s="4" t="str">
        <f>IFERROR(INDEX('Master Values'!$G$7:$G$36,MATCH('Tariff template'!B251,master_choices,0)),"")</f>
        <v/>
      </c>
      <c r="D251" s="51"/>
      <c r="E251" s="28"/>
      <c r="F251" s="29"/>
      <c r="G251" s="30"/>
      <c r="H251" s="31"/>
      <c r="I251" s="29"/>
      <c r="J251" s="29"/>
      <c r="K251" s="36"/>
      <c r="L251" s="29"/>
      <c r="M251" s="29"/>
      <c r="N251" s="28"/>
      <c r="O251" s="32"/>
      <c r="P251" s="4" t="str">
        <f>IFERROR(INDEX('Master Values'!$D$52:$D$54,MATCH('Tariff template'!O251,'Master Values'!$C$53:$C$55,0)),"")</f>
        <v/>
      </c>
      <c r="Q251" s="33"/>
      <c r="R251" s="34"/>
      <c r="S251" s="34"/>
    </row>
    <row r="252" spans="1:19" ht="17.25" customHeight="1" x14ac:dyDescent="0.25">
      <c r="A252" s="27"/>
      <c r="B252" s="27"/>
      <c r="C252" s="4" t="str">
        <f>IFERROR(INDEX('Master Values'!$G$7:$G$36,MATCH('Tariff template'!B252,master_choices,0)),"")</f>
        <v/>
      </c>
      <c r="D252" s="51"/>
      <c r="E252" s="28"/>
      <c r="F252" s="29"/>
      <c r="G252" s="30"/>
      <c r="H252" s="31"/>
      <c r="I252" s="29"/>
      <c r="J252" s="29"/>
      <c r="K252" s="36"/>
      <c r="L252" s="29"/>
      <c r="M252" s="29"/>
      <c r="N252" s="28"/>
      <c r="O252" s="32"/>
      <c r="P252" s="4" t="str">
        <f>IFERROR(INDEX('Master Values'!$D$52:$D$54,MATCH('Tariff template'!O252,'Master Values'!$C$53:$C$55,0)),"")</f>
        <v/>
      </c>
      <c r="Q252" s="33"/>
      <c r="R252" s="34"/>
      <c r="S252" s="34"/>
    </row>
    <row r="253" spans="1:19" ht="17.25" customHeight="1" x14ac:dyDescent="0.25">
      <c r="A253" s="27"/>
      <c r="B253" s="27"/>
      <c r="C253" s="4" t="str">
        <f>IFERROR(INDEX('Master Values'!$G$7:$G$36,MATCH('Tariff template'!B253,master_choices,0)),"")</f>
        <v/>
      </c>
      <c r="D253" s="51"/>
      <c r="E253" s="28"/>
      <c r="F253" s="29"/>
      <c r="G253" s="30"/>
      <c r="H253" s="31"/>
      <c r="I253" s="29"/>
      <c r="J253" s="29"/>
      <c r="K253" s="36"/>
      <c r="L253" s="29"/>
      <c r="M253" s="29"/>
      <c r="N253" s="28"/>
      <c r="O253" s="32"/>
      <c r="P253" s="4" t="str">
        <f>IFERROR(INDEX('Master Values'!$D$52:$D$54,MATCH('Tariff template'!O253,'Master Values'!$C$53:$C$55,0)),"")</f>
        <v/>
      </c>
      <c r="Q253" s="33"/>
      <c r="R253" s="34"/>
      <c r="S253" s="34"/>
    </row>
    <row r="254" spans="1:19" ht="17.25" customHeight="1" x14ac:dyDescent="0.25">
      <c r="A254" s="27"/>
      <c r="B254" s="27"/>
      <c r="C254" s="4" t="str">
        <f>IFERROR(INDEX('Master Values'!$G$7:$G$36,MATCH('Tariff template'!B254,master_choices,0)),"")</f>
        <v/>
      </c>
      <c r="D254" s="51"/>
      <c r="E254" s="28"/>
      <c r="F254" s="29"/>
      <c r="G254" s="30"/>
      <c r="H254" s="31"/>
      <c r="I254" s="29"/>
      <c r="J254" s="29"/>
      <c r="K254" s="36"/>
      <c r="L254" s="29"/>
      <c r="M254" s="29"/>
      <c r="N254" s="28"/>
      <c r="O254" s="32"/>
      <c r="P254" s="4" t="str">
        <f>IFERROR(INDEX('Master Values'!$D$52:$D$54,MATCH('Tariff template'!O254,'Master Values'!$C$53:$C$55,0)),"")</f>
        <v/>
      </c>
      <c r="Q254" s="33"/>
      <c r="R254" s="34"/>
      <c r="S254" s="34"/>
    </row>
    <row r="255" spans="1:19" ht="17.25" customHeight="1" x14ac:dyDescent="0.25">
      <c r="A255" s="27"/>
      <c r="B255" s="27"/>
      <c r="C255" s="4" t="str">
        <f>IFERROR(INDEX('Master Values'!$G$7:$G$36,MATCH('Tariff template'!B255,master_choices,0)),"")</f>
        <v/>
      </c>
      <c r="D255" s="51"/>
      <c r="E255" s="28"/>
      <c r="F255" s="29"/>
      <c r="G255" s="30"/>
      <c r="H255" s="31"/>
      <c r="I255" s="29"/>
      <c r="J255" s="29"/>
      <c r="K255" s="36"/>
      <c r="L255" s="29"/>
      <c r="M255" s="29"/>
      <c r="N255" s="28"/>
      <c r="O255" s="32"/>
      <c r="P255" s="4" t="str">
        <f>IFERROR(INDEX('Master Values'!$D$52:$D$54,MATCH('Tariff template'!O255,'Master Values'!$C$53:$C$55,0)),"")</f>
        <v/>
      </c>
      <c r="Q255" s="33"/>
      <c r="R255" s="34"/>
      <c r="S255" s="34"/>
    </row>
    <row r="256" spans="1:19" ht="17.25" customHeight="1" x14ac:dyDescent="0.25">
      <c r="A256" s="27"/>
      <c r="B256" s="27"/>
      <c r="C256" s="4" t="str">
        <f>IFERROR(INDEX('Master Values'!$G$7:$G$36,MATCH('Tariff template'!B256,master_choices,0)),"")</f>
        <v/>
      </c>
      <c r="D256" s="51"/>
      <c r="E256" s="28"/>
      <c r="F256" s="29"/>
      <c r="G256" s="30"/>
      <c r="H256" s="31"/>
      <c r="I256" s="29"/>
      <c r="J256" s="29"/>
      <c r="K256" s="36"/>
      <c r="L256" s="29"/>
      <c r="M256" s="29"/>
      <c r="N256" s="28"/>
      <c r="O256" s="32"/>
      <c r="P256" s="4" t="str">
        <f>IFERROR(INDEX('Master Values'!$D$52:$D$54,MATCH('Tariff template'!O256,'Master Values'!$C$53:$C$55,0)),"")</f>
        <v/>
      </c>
      <c r="Q256" s="33"/>
      <c r="R256" s="34"/>
      <c r="S256" s="34"/>
    </row>
    <row r="257" spans="1:19" ht="17.25" customHeight="1" x14ac:dyDescent="0.25">
      <c r="A257" s="27"/>
      <c r="B257" s="27"/>
      <c r="C257" s="4" t="str">
        <f>IFERROR(INDEX('Master Values'!$G$7:$G$36,MATCH('Tariff template'!B257,master_choices,0)),"")</f>
        <v/>
      </c>
      <c r="D257" s="51"/>
      <c r="E257" s="28"/>
      <c r="F257" s="29"/>
      <c r="G257" s="30"/>
      <c r="H257" s="31"/>
      <c r="I257" s="29"/>
      <c r="J257" s="29"/>
      <c r="K257" s="36"/>
      <c r="L257" s="29"/>
      <c r="M257" s="29"/>
      <c r="N257" s="28"/>
      <c r="O257" s="32"/>
      <c r="P257" s="4" t="str">
        <f>IFERROR(INDEX('Master Values'!$D$52:$D$54,MATCH('Tariff template'!O257,'Master Values'!$C$53:$C$55,0)),"")</f>
        <v/>
      </c>
      <c r="Q257" s="33"/>
      <c r="R257" s="34"/>
      <c r="S257" s="34"/>
    </row>
    <row r="258" spans="1:19" ht="17.25" customHeight="1" x14ac:dyDescent="0.25">
      <c r="A258" s="27"/>
      <c r="B258" s="27"/>
      <c r="C258" s="4" t="str">
        <f>IFERROR(INDEX('Master Values'!$G$7:$G$36,MATCH('Tariff template'!B258,master_choices,0)),"")</f>
        <v/>
      </c>
      <c r="D258" s="51"/>
      <c r="E258" s="28"/>
      <c r="F258" s="29"/>
      <c r="G258" s="30"/>
      <c r="H258" s="31"/>
      <c r="I258" s="29"/>
      <c r="J258" s="29"/>
      <c r="K258" s="36"/>
      <c r="L258" s="29"/>
      <c r="M258" s="29"/>
      <c r="N258" s="28"/>
      <c r="O258" s="32"/>
      <c r="P258" s="4" t="str">
        <f>IFERROR(INDEX('Master Values'!$D$52:$D$54,MATCH('Tariff template'!O258,'Master Values'!$C$53:$C$55,0)),"")</f>
        <v/>
      </c>
      <c r="Q258" s="33"/>
      <c r="R258" s="34"/>
      <c r="S258" s="34"/>
    </row>
    <row r="259" spans="1:19" ht="17.25" customHeight="1" x14ac:dyDescent="0.25">
      <c r="A259" s="27"/>
      <c r="B259" s="27"/>
      <c r="C259" s="4" t="str">
        <f>IFERROR(INDEX('Master Values'!$G$7:$G$36,MATCH('Tariff template'!B259,master_choices,0)),"")</f>
        <v/>
      </c>
      <c r="D259" s="51"/>
      <c r="E259" s="28"/>
      <c r="F259" s="29"/>
      <c r="G259" s="30"/>
      <c r="H259" s="31"/>
      <c r="I259" s="29"/>
      <c r="J259" s="29"/>
      <c r="K259" s="36"/>
      <c r="L259" s="29"/>
      <c r="M259" s="29"/>
      <c r="N259" s="28"/>
      <c r="O259" s="32"/>
      <c r="P259" s="4" t="str">
        <f>IFERROR(INDEX('Master Values'!$D$52:$D$54,MATCH('Tariff template'!O259,'Master Values'!$C$53:$C$55,0)),"")</f>
        <v/>
      </c>
      <c r="Q259" s="33"/>
      <c r="R259" s="34"/>
      <c r="S259" s="34"/>
    </row>
    <row r="260" spans="1:19" ht="17.25" customHeight="1" x14ac:dyDescent="0.25">
      <c r="A260" s="27"/>
      <c r="B260" s="27"/>
      <c r="C260" s="4" t="str">
        <f>IFERROR(INDEX('Master Values'!$G$7:$G$36,MATCH('Tariff template'!B260,master_choices,0)),"")</f>
        <v/>
      </c>
      <c r="D260" s="51"/>
      <c r="E260" s="28"/>
      <c r="F260" s="29"/>
      <c r="G260" s="30"/>
      <c r="H260" s="31"/>
      <c r="I260" s="29"/>
      <c r="J260" s="29"/>
      <c r="K260" s="36"/>
      <c r="L260" s="29"/>
      <c r="M260" s="29"/>
      <c r="N260" s="28"/>
      <c r="O260" s="32"/>
      <c r="P260" s="4" t="str">
        <f>IFERROR(INDEX('Master Values'!$D$52:$D$54,MATCH('Tariff template'!O260,'Master Values'!$C$53:$C$55,0)),"")</f>
        <v/>
      </c>
      <c r="Q260" s="33"/>
      <c r="R260" s="34"/>
      <c r="S260" s="34"/>
    </row>
    <row r="261" spans="1:19" ht="17.25" customHeight="1" x14ac:dyDescent="0.25">
      <c r="A261" s="27"/>
      <c r="B261" s="27"/>
      <c r="C261" s="4" t="str">
        <f>IFERROR(INDEX('Master Values'!$G$7:$G$36,MATCH('Tariff template'!B261,master_choices,0)),"")</f>
        <v/>
      </c>
      <c r="D261" s="51"/>
      <c r="E261" s="28"/>
      <c r="F261" s="29"/>
      <c r="G261" s="30"/>
      <c r="H261" s="31"/>
      <c r="I261" s="29"/>
      <c r="J261" s="29"/>
      <c r="K261" s="36"/>
      <c r="L261" s="29"/>
      <c r="M261" s="29"/>
      <c r="N261" s="28"/>
      <c r="O261" s="32"/>
      <c r="P261" s="4" t="str">
        <f>IFERROR(INDEX('Master Values'!$D$52:$D$54,MATCH('Tariff template'!O261,'Master Values'!$C$53:$C$55,0)),"")</f>
        <v/>
      </c>
      <c r="Q261" s="33"/>
      <c r="R261" s="34"/>
      <c r="S261" s="34"/>
    </row>
    <row r="262" spans="1:19" ht="17.25" customHeight="1" x14ac:dyDescent="0.25">
      <c r="A262" s="27"/>
      <c r="B262" s="27"/>
      <c r="C262" s="4" t="str">
        <f>IFERROR(INDEX('Master Values'!$G$7:$G$36,MATCH('Tariff template'!B262,master_choices,0)),"")</f>
        <v/>
      </c>
      <c r="D262" s="51"/>
      <c r="E262" s="28"/>
      <c r="F262" s="29"/>
      <c r="G262" s="30"/>
      <c r="H262" s="31"/>
      <c r="I262" s="29"/>
      <c r="J262" s="29"/>
      <c r="K262" s="36"/>
      <c r="L262" s="29"/>
      <c r="M262" s="29"/>
      <c r="N262" s="28"/>
      <c r="O262" s="32"/>
      <c r="P262" s="4" t="str">
        <f>IFERROR(INDEX('Master Values'!$D$52:$D$54,MATCH('Tariff template'!O262,'Master Values'!$C$53:$C$55,0)),"")</f>
        <v/>
      </c>
      <c r="Q262" s="33"/>
      <c r="R262" s="34"/>
      <c r="S262" s="34"/>
    </row>
    <row r="263" spans="1:19" ht="17.25" customHeight="1" x14ac:dyDescent="0.25">
      <c r="A263" s="27"/>
      <c r="B263" s="27"/>
      <c r="C263" s="4" t="str">
        <f>IFERROR(INDEX('Master Values'!$G$7:$G$36,MATCH('Tariff template'!B263,master_choices,0)),"")</f>
        <v/>
      </c>
      <c r="D263" s="51"/>
      <c r="E263" s="28"/>
      <c r="F263" s="29"/>
      <c r="G263" s="30"/>
      <c r="H263" s="31"/>
      <c r="I263" s="29"/>
      <c r="J263" s="29"/>
      <c r="K263" s="36"/>
      <c r="L263" s="29"/>
      <c r="M263" s="29"/>
      <c r="N263" s="28"/>
      <c r="O263" s="32"/>
      <c r="P263" s="4" t="str">
        <f>IFERROR(INDEX('Master Values'!$D$52:$D$54,MATCH('Tariff template'!O263,'Master Values'!$C$53:$C$55,0)),"")</f>
        <v/>
      </c>
      <c r="Q263" s="33"/>
      <c r="R263" s="34"/>
      <c r="S263" s="34"/>
    </row>
    <row r="264" spans="1:19" ht="17.25" customHeight="1" x14ac:dyDescent="0.25">
      <c r="A264" s="27"/>
      <c r="B264" s="27"/>
      <c r="C264" s="4" t="str">
        <f>IFERROR(INDEX('Master Values'!$G$7:$G$36,MATCH('Tariff template'!B264,master_choices,0)),"")</f>
        <v/>
      </c>
      <c r="D264" s="51"/>
      <c r="E264" s="28"/>
      <c r="F264" s="29"/>
      <c r="G264" s="30"/>
      <c r="H264" s="31"/>
      <c r="I264" s="29"/>
      <c r="J264" s="29"/>
      <c r="K264" s="36"/>
      <c r="L264" s="29"/>
      <c r="M264" s="29"/>
      <c r="N264" s="28"/>
      <c r="O264" s="32"/>
      <c r="P264" s="4" t="str">
        <f>IFERROR(INDEX('Master Values'!$D$52:$D$54,MATCH('Tariff template'!O264,'Master Values'!$C$53:$C$55,0)),"")</f>
        <v/>
      </c>
      <c r="Q264" s="33"/>
      <c r="R264" s="34"/>
      <c r="S264" s="34"/>
    </row>
    <row r="265" spans="1:19" ht="17.25" customHeight="1" x14ac:dyDescent="0.25">
      <c r="A265" s="27"/>
      <c r="B265" s="27"/>
      <c r="C265" s="4" t="str">
        <f>IFERROR(INDEX('Master Values'!$G$7:$G$36,MATCH('Tariff template'!B265,master_choices,0)),"")</f>
        <v/>
      </c>
      <c r="D265" s="51"/>
      <c r="E265" s="28"/>
      <c r="F265" s="29"/>
      <c r="G265" s="30"/>
      <c r="H265" s="31"/>
      <c r="I265" s="29"/>
      <c r="J265" s="29"/>
      <c r="K265" s="36"/>
      <c r="L265" s="29"/>
      <c r="M265" s="29"/>
      <c r="N265" s="28"/>
      <c r="O265" s="32"/>
      <c r="P265" s="4" t="str">
        <f>IFERROR(INDEX('Master Values'!$D$52:$D$54,MATCH('Tariff template'!O265,'Master Values'!$C$53:$C$55,0)),"")</f>
        <v/>
      </c>
      <c r="Q265" s="33"/>
      <c r="R265" s="34"/>
      <c r="S265" s="34"/>
    </row>
    <row r="266" spans="1:19" ht="17.25" customHeight="1" x14ac:dyDescent="0.25">
      <c r="A266" s="27"/>
      <c r="B266" s="27"/>
      <c r="C266" s="4" t="str">
        <f>IFERROR(INDEX('Master Values'!$G$7:$G$36,MATCH('Tariff template'!B266,master_choices,0)),"")</f>
        <v/>
      </c>
      <c r="D266" s="51"/>
      <c r="E266" s="28"/>
      <c r="F266" s="29"/>
      <c r="G266" s="30"/>
      <c r="H266" s="31"/>
      <c r="I266" s="29"/>
      <c r="J266" s="29"/>
      <c r="K266" s="36"/>
      <c r="L266" s="29"/>
      <c r="M266" s="29"/>
      <c r="N266" s="28"/>
      <c r="O266" s="32"/>
      <c r="P266" s="4" t="str">
        <f>IFERROR(INDEX('Master Values'!$D$52:$D$54,MATCH('Tariff template'!O266,'Master Values'!$C$53:$C$55,0)),"")</f>
        <v/>
      </c>
      <c r="Q266" s="33"/>
      <c r="R266" s="34"/>
      <c r="S266" s="34"/>
    </row>
    <row r="267" spans="1:19" ht="17.25" customHeight="1" x14ac:dyDescent="0.25">
      <c r="A267" s="27"/>
      <c r="B267" s="27"/>
      <c r="C267" s="4" t="str">
        <f>IFERROR(INDEX('Master Values'!$G$7:$G$36,MATCH('Tariff template'!B267,master_choices,0)),"")</f>
        <v/>
      </c>
      <c r="D267" s="51"/>
      <c r="E267" s="28"/>
      <c r="F267" s="29"/>
      <c r="G267" s="30"/>
      <c r="H267" s="31"/>
      <c r="I267" s="29"/>
      <c r="J267" s="29"/>
      <c r="K267" s="36"/>
      <c r="L267" s="29"/>
      <c r="M267" s="29"/>
      <c r="N267" s="28"/>
      <c r="O267" s="32"/>
      <c r="P267" s="4" t="str">
        <f>IFERROR(INDEX('Master Values'!$D$52:$D$54,MATCH('Tariff template'!O267,'Master Values'!$C$53:$C$55,0)),"")</f>
        <v/>
      </c>
      <c r="Q267" s="33"/>
      <c r="R267" s="34"/>
      <c r="S267" s="34"/>
    </row>
    <row r="268" spans="1:19" ht="17.25" customHeight="1" x14ac:dyDescent="0.25">
      <c r="A268" s="27"/>
      <c r="B268" s="27"/>
      <c r="C268" s="4" t="str">
        <f>IFERROR(INDEX('Master Values'!$G$7:$G$36,MATCH('Tariff template'!B268,master_choices,0)),"")</f>
        <v/>
      </c>
      <c r="D268" s="51"/>
      <c r="E268" s="28"/>
      <c r="F268" s="29"/>
      <c r="G268" s="30"/>
      <c r="H268" s="31"/>
      <c r="I268" s="29"/>
      <c r="J268" s="29"/>
      <c r="K268" s="36"/>
      <c r="L268" s="29"/>
      <c r="M268" s="29"/>
      <c r="N268" s="28"/>
      <c r="O268" s="32"/>
      <c r="P268" s="4" t="str">
        <f>IFERROR(INDEX('Master Values'!$D$52:$D$54,MATCH('Tariff template'!O268,'Master Values'!$C$53:$C$55,0)),"")</f>
        <v/>
      </c>
      <c r="Q268" s="33"/>
      <c r="R268" s="34"/>
      <c r="S268" s="34"/>
    </row>
    <row r="269" spans="1:19" ht="17.25" customHeight="1" x14ac:dyDescent="0.25">
      <c r="A269" s="27"/>
      <c r="B269" s="27"/>
      <c r="C269" s="4" t="str">
        <f>IFERROR(INDEX('Master Values'!$G$7:$G$36,MATCH('Tariff template'!B269,master_choices,0)),"")</f>
        <v/>
      </c>
      <c r="D269" s="51"/>
      <c r="E269" s="28"/>
      <c r="F269" s="29"/>
      <c r="G269" s="30"/>
      <c r="H269" s="31"/>
      <c r="I269" s="29"/>
      <c r="J269" s="29"/>
      <c r="K269" s="36"/>
      <c r="L269" s="29"/>
      <c r="M269" s="29"/>
      <c r="N269" s="28"/>
      <c r="O269" s="32"/>
      <c r="P269" s="4" t="str">
        <f>IFERROR(INDEX('Master Values'!$D$52:$D$54,MATCH('Tariff template'!O269,'Master Values'!$C$53:$C$55,0)),"")</f>
        <v/>
      </c>
      <c r="Q269" s="33"/>
      <c r="R269" s="34"/>
      <c r="S269" s="34"/>
    </row>
    <row r="270" spans="1:19" ht="17.25" customHeight="1" x14ac:dyDescent="0.25">
      <c r="A270" s="27"/>
      <c r="B270" s="27"/>
      <c r="C270" s="4" t="str">
        <f>IFERROR(INDEX('Master Values'!$G$7:$G$36,MATCH('Tariff template'!B270,master_choices,0)),"")</f>
        <v/>
      </c>
      <c r="D270" s="51"/>
      <c r="E270" s="28"/>
      <c r="F270" s="29"/>
      <c r="G270" s="30"/>
      <c r="H270" s="31"/>
      <c r="I270" s="29"/>
      <c r="J270" s="29"/>
      <c r="K270" s="36"/>
      <c r="L270" s="29"/>
      <c r="M270" s="29"/>
      <c r="N270" s="28"/>
      <c r="O270" s="32"/>
      <c r="P270" s="4" t="str">
        <f>IFERROR(INDEX('Master Values'!$D$52:$D$54,MATCH('Tariff template'!O270,'Master Values'!$C$53:$C$55,0)),"")</f>
        <v/>
      </c>
      <c r="Q270" s="33"/>
      <c r="R270" s="34"/>
      <c r="S270" s="34"/>
    </row>
    <row r="271" spans="1:19" ht="17.25" customHeight="1" x14ac:dyDescent="0.25">
      <c r="A271" s="27"/>
      <c r="B271" s="27"/>
      <c r="C271" s="4" t="str">
        <f>IFERROR(INDEX('Master Values'!$G$7:$G$36,MATCH('Tariff template'!B271,master_choices,0)),"")</f>
        <v/>
      </c>
      <c r="D271" s="51"/>
      <c r="E271" s="28"/>
      <c r="F271" s="29"/>
      <c r="G271" s="30"/>
      <c r="H271" s="31"/>
      <c r="I271" s="29"/>
      <c r="J271" s="29"/>
      <c r="K271" s="36"/>
      <c r="L271" s="29"/>
      <c r="M271" s="29"/>
      <c r="N271" s="28"/>
      <c r="O271" s="32"/>
      <c r="P271" s="4" t="str">
        <f>IFERROR(INDEX('Master Values'!$D$52:$D$54,MATCH('Tariff template'!O271,'Master Values'!$C$53:$C$55,0)),"")</f>
        <v/>
      </c>
      <c r="Q271" s="33"/>
      <c r="R271" s="34"/>
      <c r="S271" s="34"/>
    </row>
    <row r="272" spans="1:19" ht="17.25" customHeight="1" x14ac:dyDescent="0.25">
      <c r="A272" s="27"/>
      <c r="B272" s="27"/>
      <c r="C272" s="4" t="str">
        <f>IFERROR(INDEX('Master Values'!$G$7:$G$36,MATCH('Tariff template'!B272,master_choices,0)),"")</f>
        <v/>
      </c>
      <c r="D272" s="51"/>
      <c r="E272" s="28"/>
      <c r="F272" s="29"/>
      <c r="G272" s="30"/>
      <c r="H272" s="31"/>
      <c r="I272" s="29"/>
      <c r="J272" s="29"/>
      <c r="K272" s="36"/>
      <c r="L272" s="29"/>
      <c r="M272" s="29"/>
      <c r="N272" s="28"/>
      <c r="O272" s="32"/>
      <c r="P272" s="4" t="str">
        <f>IFERROR(INDEX('Master Values'!$D$52:$D$54,MATCH('Tariff template'!O272,'Master Values'!$C$53:$C$55,0)),"")</f>
        <v/>
      </c>
      <c r="Q272" s="33"/>
      <c r="R272" s="34"/>
      <c r="S272" s="34"/>
    </row>
    <row r="273" spans="1:19" ht="17.25" customHeight="1" x14ac:dyDescent="0.25">
      <c r="A273" s="27"/>
      <c r="B273" s="27"/>
      <c r="C273" s="4" t="str">
        <f>IFERROR(INDEX('Master Values'!$G$7:$G$36,MATCH('Tariff template'!B273,master_choices,0)),"")</f>
        <v/>
      </c>
      <c r="D273" s="51"/>
      <c r="E273" s="28"/>
      <c r="F273" s="29"/>
      <c r="G273" s="30"/>
      <c r="H273" s="31"/>
      <c r="I273" s="29"/>
      <c r="J273" s="29"/>
      <c r="K273" s="36"/>
      <c r="L273" s="29"/>
      <c r="M273" s="29"/>
      <c r="N273" s="28"/>
      <c r="O273" s="32"/>
      <c r="P273" s="4" t="str">
        <f>IFERROR(INDEX('Master Values'!$D$52:$D$54,MATCH('Tariff template'!O273,'Master Values'!$C$53:$C$55,0)),"")</f>
        <v/>
      </c>
      <c r="Q273" s="33"/>
      <c r="R273" s="34"/>
      <c r="S273" s="34"/>
    </row>
    <row r="274" spans="1:19" ht="17.25" customHeight="1" x14ac:dyDescent="0.25">
      <c r="A274" s="27"/>
      <c r="B274" s="27"/>
      <c r="C274" s="4" t="str">
        <f>IFERROR(INDEX('Master Values'!$G$7:$G$36,MATCH('Tariff template'!B274,master_choices,0)),"")</f>
        <v/>
      </c>
      <c r="D274" s="51"/>
      <c r="E274" s="28"/>
      <c r="F274" s="29"/>
      <c r="G274" s="30"/>
      <c r="H274" s="31"/>
      <c r="I274" s="29"/>
      <c r="J274" s="29"/>
      <c r="K274" s="36"/>
      <c r="L274" s="29"/>
      <c r="M274" s="29"/>
      <c r="N274" s="28"/>
      <c r="O274" s="32"/>
      <c r="P274" s="4" t="str">
        <f>IFERROR(INDEX('Master Values'!$D$52:$D$54,MATCH('Tariff template'!O274,'Master Values'!$C$53:$C$55,0)),"")</f>
        <v/>
      </c>
      <c r="Q274" s="33"/>
      <c r="R274" s="34"/>
      <c r="S274" s="34"/>
    </row>
    <row r="275" spans="1:19" ht="17.25" customHeight="1" x14ac:dyDescent="0.25">
      <c r="A275" s="27"/>
      <c r="B275" s="27"/>
      <c r="C275" s="4" t="str">
        <f>IFERROR(INDEX('Master Values'!$G$7:$G$36,MATCH('Tariff template'!B275,master_choices,0)),"")</f>
        <v/>
      </c>
      <c r="D275" s="51"/>
      <c r="E275" s="28"/>
      <c r="F275" s="29"/>
      <c r="G275" s="30"/>
      <c r="H275" s="31"/>
      <c r="I275" s="29"/>
      <c r="J275" s="29"/>
      <c r="K275" s="36"/>
      <c r="L275" s="29"/>
      <c r="M275" s="29"/>
      <c r="N275" s="28"/>
      <c r="O275" s="32"/>
      <c r="P275" s="4" t="str">
        <f>IFERROR(INDEX('Master Values'!$D$52:$D$54,MATCH('Tariff template'!O275,'Master Values'!$C$53:$C$55,0)),"")</f>
        <v/>
      </c>
      <c r="Q275" s="33"/>
      <c r="R275" s="34"/>
      <c r="S275" s="34"/>
    </row>
    <row r="276" spans="1:19" ht="17.25" customHeight="1" x14ac:dyDescent="0.25">
      <c r="A276" s="27"/>
      <c r="B276" s="27"/>
      <c r="C276" s="4" t="str">
        <f>IFERROR(INDEX('Master Values'!$G$7:$G$36,MATCH('Tariff template'!B276,master_choices,0)),"")</f>
        <v/>
      </c>
      <c r="D276" s="51"/>
      <c r="E276" s="28"/>
      <c r="F276" s="29"/>
      <c r="G276" s="30"/>
      <c r="H276" s="31"/>
      <c r="I276" s="29"/>
      <c r="J276" s="29"/>
      <c r="K276" s="36"/>
      <c r="L276" s="29"/>
      <c r="M276" s="29"/>
      <c r="N276" s="28"/>
      <c r="O276" s="32"/>
      <c r="P276" s="4" t="str">
        <f>IFERROR(INDEX('Master Values'!$D$52:$D$54,MATCH('Tariff template'!O276,'Master Values'!$C$53:$C$55,0)),"")</f>
        <v/>
      </c>
      <c r="Q276" s="33"/>
      <c r="R276" s="34"/>
      <c r="S276" s="34"/>
    </row>
    <row r="277" spans="1:19" ht="17.25" customHeight="1" x14ac:dyDescent="0.25">
      <c r="A277" s="27"/>
      <c r="B277" s="27"/>
      <c r="C277" s="4" t="str">
        <f>IFERROR(INDEX('Master Values'!$G$7:$G$36,MATCH('Tariff template'!B277,master_choices,0)),"")</f>
        <v/>
      </c>
      <c r="D277" s="51"/>
      <c r="E277" s="28"/>
      <c r="F277" s="29"/>
      <c r="G277" s="30"/>
      <c r="H277" s="31"/>
      <c r="I277" s="29"/>
      <c r="J277" s="29"/>
      <c r="K277" s="36"/>
      <c r="L277" s="29"/>
      <c r="M277" s="29"/>
      <c r="N277" s="28"/>
      <c r="O277" s="32"/>
      <c r="P277" s="4" t="str">
        <f>IFERROR(INDEX('Master Values'!$D$52:$D$54,MATCH('Tariff template'!O277,'Master Values'!$C$53:$C$55,0)),"")</f>
        <v/>
      </c>
      <c r="Q277" s="33"/>
      <c r="R277" s="34"/>
      <c r="S277" s="34"/>
    </row>
    <row r="278" spans="1:19" ht="17.25" customHeight="1" x14ac:dyDescent="0.25">
      <c r="A278" s="27"/>
      <c r="B278" s="27"/>
      <c r="C278" s="4" t="str">
        <f>IFERROR(INDEX('Master Values'!$G$7:$G$36,MATCH('Tariff template'!B278,master_choices,0)),"")</f>
        <v/>
      </c>
      <c r="D278" s="51"/>
      <c r="E278" s="28"/>
      <c r="F278" s="29"/>
      <c r="G278" s="30"/>
      <c r="H278" s="31"/>
      <c r="I278" s="29"/>
      <c r="J278" s="29"/>
      <c r="K278" s="36"/>
      <c r="L278" s="29"/>
      <c r="M278" s="29"/>
      <c r="N278" s="28"/>
      <c r="O278" s="32"/>
      <c r="P278" s="4" t="str">
        <f>IFERROR(INDEX('Master Values'!$D$52:$D$54,MATCH('Tariff template'!O278,'Master Values'!$C$53:$C$55,0)),"")</f>
        <v/>
      </c>
      <c r="Q278" s="33"/>
      <c r="R278" s="34"/>
      <c r="S278" s="34"/>
    </row>
    <row r="279" spans="1:19" ht="17.25" customHeight="1" x14ac:dyDescent="0.25">
      <c r="A279" s="27"/>
      <c r="B279" s="27"/>
      <c r="C279" s="4" t="str">
        <f>IFERROR(INDEX('Master Values'!$G$7:$G$36,MATCH('Tariff template'!B279,master_choices,0)),"")</f>
        <v/>
      </c>
      <c r="D279" s="51"/>
      <c r="E279" s="28"/>
      <c r="F279" s="29"/>
      <c r="G279" s="30"/>
      <c r="H279" s="31"/>
      <c r="I279" s="29"/>
      <c r="J279" s="29"/>
      <c r="K279" s="36"/>
      <c r="L279" s="29"/>
      <c r="M279" s="29"/>
      <c r="N279" s="28"/>
      <c r="O279" s="32"/>
      <c r="P279" s="4" t="str">
        <f>IFERROR(INDEX('Master Values'!$D$52:$D$54,MATCH('Tariff template'!O279,'Master Values'!$C$53:$C$55,0)),"")</f>
        <v/>
      </c>
      <c r="Q279" s="33"/>
      <c r="R279" s="34"/>
      <c r="S279" s="34"/>
    </row>
    <row r="280" spans="1:19" ht="17.25" customHeight="1" x14ac:dyDescent="0.25">
      <c r="A280" s="27"/>
      <c r="B280" s="27"/>
      <c r="C280" s="4" t="str">
        <f>IFERROR(INDEX('Master Values'!$G$7:$G$36,MATCH('Tariff template'!B280,master_choices,0)),"")</f>
        <v/>
      </c>
      <c r="D280" s="51"/>
      <c r="E280" s="28"/>
      <c r="F280" s="29"/>
      <c r="G280" s="30"/>
      <c r="H280" s="31"/>
      <c r="I280" s="29"/>
      <c r="J280" s="29"/>
      <c r="K280" s="36"/>
      <c r="L280" s="29"/>
      <c r="M280" s="29"/>
      <c r="N280" s="28"/>
      <c r="O280" s="32"/>
      <c r="P280" s="4" t="str">
        <f>IFERROR(INDEX('Master Values'!$D$52:$D$54,MATCH('Tariff template'!O280,'Master Values'!$C$53:$C$55,0)),"")</f>
        <v/>
      </c>
      <c r="Q280" s="33"/>
      <c r="R280" s="34"/>
      <c r="S280" s="34"/>
    </row>
    <row r="281" spans="1:19" ht="17.25" customHeight="1" x14ac:dyDescent="0.25">
      <c r="A281" s="27"/>
      <c r="B281" s="27"/>
      <c r="C281" s="4" t="str">
        <f>IFERROR(INDEX('Master Values'!$G$7:$G$36,MATCH('Tariff template'!B281,master_choices,0)),"")</f>
        <v/>
      </c>
      <c r="D281" s="51"/>
      <c r="E281" s="28"/>
      <c r="F281" s="29"/>
      <c r="G281" s="30"/>
      <c r="H281" s="31"/>
      <c r="I281" s="29"/>
      <c r="J281" s="29"/>
      <c r="K281" s="36"/>
      <c r="L281" s="29"/>
      <c r="M281" s="29"/>
      <c r="N281" s="28"/>
      <c r="O281" s="32"/>
      <c r="P281" s="4" t="str">
        <f>IFERROR(INDEX('Master Values'!$D$52:$D$54,MATCH('Tariff template'!O281,'Master Values'!$C$53:$C$55,0)),"")</f>
        <v/>
      </c>
      <c r="Q281" s="33"/>
      <c r="R281" s="34"/>
      <c r="S281" s="34"/>
    </row>
    <row r="282" spans="1:19" ht="17.25" customHeight="1" x14ac:dyDescent="0.25">
      <c r="A282" s="27"/>
      <c r="B282" s="27"/>
      <c r="C282" s="4" t="str">
        <f>IFERROR(INDEX('Master Values'!$G$7:$G$36,MATCH('Tariff template'!B282,master_choices,0)),"")</f>
        <v/>
      </c>
      <c r="D282" s="51"/>
      <c r="E282" s="28"/>
      <c r="F282" s="29"/>
      <c r="G282" s="30"/>
      <c r="H282" s="31"/>
      <c r="I282" s="29"/>
      <c r="J282" s="29"/>
      <c r="K282" s="36"/>
      <c r="L282" s="29"/>
      <c r="M282" s="29"/>
      <c r="N282" s="28"/>
      <c r="O282" s="32"/>
      <c r="P282" s="4" t="str">
        <f>IFERROR(INDEX('Master Values'!$D$52:$D$54,MATCH('Tariff template'!O282,'Master Values'!$C$53:$C$55,0)),"")</f>
        <v/>
      </c>
      <c r="Q282" s="33"/>
      <c r="R282" s="34"/>
      <c r="S282" s="34"/>
    </row>
    <row r="283" spans="1:19" ht="17.25" customHeight="1" x14ac:dyDescent="0.25">
      <c r="A283" s="27"/>
      <c r="B283" s="27"/>
      <c r="C283" s="4" t="str">
        <f>IFERROR(INDEX('Master Values'!$G$7:$G$36,MATCH('Tariff template'!B283,master_choices,0)),"")</f>
        <v/>
      </c>
      <c r="D283" s="51"/>
      <c r="E283" s="28"/>
      <c r="F283" s="29"/>
      <c r="G283" s="30"/>
      <c r="H283" s="31"/>
      <c r="I283" s="29"/>
      <c r="J283" s="29"/>
      <c r="K283" s="36"/>
      <c r="L283" s="29"/>
      <c r="M283" s="29"/>
      <c r="N283" s="28"/>
      <c r="O283" s="32"/>
      <c r="P283" s="4" t="str">
        <f>IFERROR(INDEX('Master Values'!$D$52:$D$54,MATCH('Tariff template'!O283,'Master Values'!$C$53:$C$55,0)),"")</f>
        <v/>
      </c>
      <c r="Q283" s="33"/>
      <c r="R283" s="34"/>
      <c r="S283" s="34"/>
    </row>
    <row r="284" spans="1:19" ht="17.25" customHeight="1" x14ac:dyDescent="0.25">
      <c r="A284" s="27"/>
      <c r="B284" s="27"/>
      <c r="C284" s="4" t="str">
        <f>IFERROR(INDEX('Master Values'!$G$7:$G$36,MATCH('Tariff template'!B284,master_choices,0)),"")</f>
        <v/>
      </c>
      <c r="D284" s="51"/>
      <c r="E284" s="28"/>
      <c r="F284" s="29"/>
      <c r="G284" s="30"/>
      <c r="H284" s="31"/>
      <c r="I284" s="29"/>
      <c r="J284" s="29"/>
      <c r="K284" s="36"/>
      <c r="L284" s="29"/>
      <c r="M284" s="29"/>
      <c r="N284" s="28"/>
      <c r="O284" s="32"/>
      <c r="P284" s="4" t="str">
        <f>IFERROR(INDEX('Master Values'!$D$52:$D$54,MATCH('Tariff template'!O284,'Master Values'!$C$53:$C$55,0)),"")</f>
        <v/>
      </c>
      <c r="Q284" s="33"/>
      <c r="R284" s="34"/>
      <c r="S284" s="34"/>
    </row>
    <row r="285" spans="1:19" ht="17.25" customHeight="1" x14ac:dyDescent="0.25">
      <c r="A285" s="27"/>
      <c r="B285" s="27"/>
      <c r="C285" s="4" t="str">
        <f>IFERROR(INDEX('Master Values'!$G$7:$G$36,MATCH('Tariff template'!B285,master_choices,0)),"")</f>
        <v/>
      </c>
      <c r="D285" s="51"/>
      <c r="E285" s="28"/>
      <c r="F285" s="29"/>
      <c r="G285" s="30"/>
      <c r="H285" s="31"/>
      <c r="I285" s="29"/>
      <c r="J285" s="29"/>
      <c r="K285" s="36"/>
      <c r="L285" s="29"/>
      <c r="M285" s="29"/>
      <c r="N285" s="28"/>
      <c r="O285" s="32"/>
      <c r="P285" s="4" t="str">
        <f>IFERROR(INDEX('Master Values'!$D$52:$D$54,MATCH('Tariff template'!O285,'Master Values'!$C$53:$C$55,0)),"")</f>
        <v/>
      </c>
      <c r="Q285" s="33"/>
      <c r="R285" s="34"/>
      <c r="S285" s="34"/>
    </row>
    <row r="286" spans="1:19" ht="17.25" customHeight="1" x14ac:dyDescent="0.25">
      <c r="A286" s="27"/>
      <c r="B286" s="27"/>
      <c r="C286" s="4" t="str">
        <f>IFERROR(INDEX('Master Values'!$G$7:$G$36,MATCH('Tariff template'!B286,master_choices,0)),"")</f>
        <v/>
      </c>
      <c r="D286" s="51"/>
      <c r="E286" s="28"/>
      <c r="F286" s="29"/>
      <c r="G286" s="30"/>
      <c r="H286" s="31"/>
      <c r="I286" s="29"/>
      <c r="J286" s="29"/>
      <c r="K286" s="36"/>
      <c r="L286" s="29"/>
      <c r="M286" s="29"/>
      <c r="N286" s="28"/>
      <c r="O286" s="32"/>
      <c r="P286" s="4" t="str">
        <f>IFERROR(INDEX('Master Values'!$D$52:$D$54,MATCH('Tariff template'!O286,'Master Values'!$C$53:$C$55,0)),"")</f>
        <v/>
      </c>
      <c r="Q286" s="33"/>
      <c r="R286" s="34"/>
      <c r="S286" s="34"/>
    </row>
    <row r="287" spans="1:19" ht="17.25" customHeight="1" x14ac:dyDescent="0.25">
      <c r="A287" s="27"/>
      <c r="B287" s="27"/>
      <c r="C287" s="4" t="str">
        <f>IFERROR(INDEX('Master Values'!$G$7:$G$36,MATCH('Tariff template'!B287,master_choices,0)),"")</f>
        <v/>
      </c>
      <c r="D287" s="51"/>
      <c r="E287" s="28"/>
      <c r="F287" s="29"/>
      <c r="G287" s="30"/>
      <c r="H287" s="31"/>
      <c r="I287" s="29"/>
      <c r="J287" s="29"/>
      <c r="K287" s="36"/>
      <c r="L287" s="29"/>
      <c r="M287" s="29"/>
      <c r="N287" s="28"/>
      <c r="O287" s="32"/>
      <c r="P287" s="4" t="str">
        <f>IFERROR(INDEX('Master Values'!$D$52:$D$54,MATCH('Tariff template'!O287,'Master Values'!$C$53:$C$55,0)),"")</f>
        <v/>
      </c>
      <c r="Q287" s="33"/>
      <c r="R287" s="34"/>
      <c r="S287" s="34"/>
    </row>
    <row r="288" spans="1:19" ht="17.25" customHeight="1" x14ac:dyDescent="0.25">
      <c r="A288" s="27"/>
      <c r="B288" s="27"/>
      <c r="C288" s="4" t="str">
        <f>IFERROR(INDEX('Master Values'!$G$7:$G$36,MATCH('Tariff template'!B288,master_choices,0)),"")</f>
        <v/>
      </c>
      <c r="D288" s="51"/>
      <c r="E288" s="28"/>
      <c r="F288" s="29"/>
      <c r="G288" s="30"/>
      <c r="H288" s="31"/>
      <c r="I288" s="29"/>
      <c r="J288" s="29"/>
      <c r="K288" s="36"/>
      <c r="L288" s="29"/>
      <c r="M288" s="29"/>
      <c r="N288" s="28"/>
      <c r="O288" s="32"/>
      <c r="P288" s="4" t="str">
        <f>IFERROR(INDEX('Master Values'!$D$52:$D$54,MATCH('Tariff template'!O288,'Master Values'!$C$53:$C$55,0)),"")</f>
        <v/>
      </c>
      <c r="Q288" s="33"/>
      <c r="R288" s="34"/>
      <c r="S288" s="34"/>
    </row>
    <row r="289" spans="1:19" ht="17.25" customHeight="1" x14ac:dyDescent="0.25">
      <c r="A289" s="27"/>
      <c r="B289" s="27"/>
      <c r="C289" s="4" t="str">
        <f>IFERROR(INDEX('Master Values'!$G$7:$G$36,MATCH('Tariff template'!B289,master_choices,0)),"")</f>
        <v/>
      </c>
      <c r="D289" s="51"/>
      <c r="E289" s="28"/>
      <c r="F289" s="29"/>
      <c r="G289" s="30"/>
      <c r="H289" s="31"/>
      <c r="I289" s="29"/>
      <c r="J289" s="29"/>
      <c r="K289" s="36"/>
      <c r="L289" s="29"/>
      <c r="M289" s="29"/>
      <c r="N289" s="28"/>
      <c r="O289" s="32"/>
      <c r="P289" s="4" t="str">
        <f>IFERROR(INDEX('Master Values'!$D$52:$D$54,MATCH('Tariff template'!O289,'Master Values'!$C$53:$C$55,0)),"")</f>
        <v/>
      </c>
      <c r="Q289" s="33"/>
      <c r="R289" s="34"/>
      <c r="S289" s="34"/>
    </row>
    <row r="290" spans="1:19" ht="17.25" customHeight="1" x14ac:dyDescent="0.25">
      <c r="A290" s="27"/>
      <c r="B290" s="27"/>
      <c r="C290" s="4" t="str">
        <f>IFERROR(INDEX('Master Values'!$G$7:$G$36,MATCH('Tariff template'!B290,master_choices,0)),"")</f>
        <v/>
      </c>
      <c r="D290" s="51"/>
      <c r="E290" s="28"/>
      <c r="F290" s="29"/>
      <c r="G290" s="30"/>
      <c r="H290" s="31"/>
      <c r="I290" s="29"/>
      <c r="J290" s="29"/>
      <c r="K290" s="36"/>
      <c r="L290" s="29"/>
      <c r="M290" s="29"/>
      <c r="N290" s="28"/>
      <c r="O290" s="32"/>
      <c r="P290" s="4" t="str">
        <f>IFERROR(INDEX('Master Values'!$D$52:$D$54,MATCH('Tariff template'!O290,'Master Values'!$C$53:$C$55,0)),"")</f>
        <v/>
      </c>
      <c r="Q290" s="33"/>
      <c r="R290" s="34"/>
      <c r="S290" s="34"/>
    </row>
    <row r="291" spans="1:19" ht="17.25" customHeight="1" x14ac:dyDescent="0.25">
      <c r="A291" s="27"/>
      <c r="B291" s="27"/>
      <c r="C291" s="4" t="str">
        <f>IFERROR(INDEX('Master Values'!$G$7:$G$36,MATCH('Tariff template'!B291,master_choices,0)),"")</f>
        <v/>
      </c>
      <c r="D291" s="51"/>
      <c r="E291" s="28"/>
      <c r="F291" s="29"/>
      <c r="G291" s="30"/>
      <c r="H291" s="31"/>
      <c r="I291" s="29"/>
      <c r="J291" s="29"/>
      <c r="K291" s="36"/>
      <c r="L291" s="29"/>
      <c r="M291" s="29"/>
      <c r="N291" s="28"/>
      <c r="O291" s="32"/>
      <c r="P291" s="4" t="str">
        <f>IFERROR(INDEX('Master Values'!$D$52:$D$54,MATCH('Tariff template'!O291,'Master Values'!$C$53:$C$55,0)),"")</f>
        <v/>
      </c>
      <c r="Q291" s="33"/>
      <c r="R291" s="34"/>
      <c r="S291" s="34"/>
    </row>
    <row r="292" spans="1:19" ht="17.25" customHeight="1" x14ac:dyDescent="0.25">
      <c r="A292" s="27"/>
      <c r="B292" s="27"/>
      <c r="C292" s="4" t="str">
        <f>IFERROR(INDEX('Master Values'!$G$7:$G$36,MATCH('Tariff template'!B292,master_choices,0)),"")</f>
        <v/>
      </c>
      <c r="D292" s="51"/>
      <c r="E292" s="28"/>
      <c r="F292" s="29"/>
      <c r="G292" s="30"/>
      <c r="H292" s="31"/>
      <c r="I292" s="29"/>
      <c r="J292" s="29"/>
      <c r="K292" s="36"/>
      <c r="L292" s="29"/>
      <c r="M292" s="29"/>
      <c r="N292" s="28"/>
      <c r="O292" s="32"/>
      <c r="P292" s="4" t="str">
        <f>IFERROR(INDEX('Master Values'!$D$52:$D$54,MATCH('Tariff template'!O292,'Master Values'!$C$53:$C$55,0)),"")</f>
        <v/>
      </c>
      <c r="Q292" s="33"/>
      <c r="R292" s="34"/>
      <c r="S292" s="34"/>
    </row>
    <row r="293" spans="1:19" ht="17.25" customHeight="1" x14ac:dyDescent="0.25">
      <c r="A293" s="27"/>
      <c r="B293" s="27"/>
      <c r="C293" s="4" t="str">
        <f>IFERROR(INDEX('Master Values'!$G$7:$G$36,MATCH('Tariff template'!B293,master_choices,0)),"")</f>
        <v/>
      </c>
      <c r="D293" s="51"/>
      <c r="E293" s="28"/>
      <c r="F293" s="29"/>
      <c r="G293" s="30"/>
      <c r="H293" s="31"/>
      <c r="I293" s="29"/>
      <c r="J293" s="29"/>
      <c r="K293" s="36"/>
      <c r="L293" s="29"/>
      <c r="M293" s="29"/>
      <c r="N293" s="28"/>
      <c r="O293" s="32"/>
      <c r="P293" s="4" t="str">
        <f>IFERROR(INDEX('Master Values'!$D$52:$D$54,MATCH('Tariff template'!O293,'Master Values'!$C$53:$C$55,0)),"")</f>
        <v/>
      </c>
      <c r="Q293" s="33"/>
      <c r="R293" s="34"/>
      <c r="S293" s="34"/>
    </row>
    <row r="294" spans="1:19" ht="17.25" customHeight="1" x14ac:dyDescent="0.25">
      <c r="A294" s="27"/>
      <c r="B294" s="27"/>
      <c r="C294" s="4" t="str">
        <f>IFERROR(INDEX('Master Values'!$G$7:$G$36,MATCH('Tariff template'!B294,master_choices,0)),"")</f>
        <v/>
      </c>
      <c r="D294" s="51"/>
      <c r="E294" s="28"/>
      <c r="F294" s="29"/>
      <c r="G294" s="30"/>
      <c r="H294" s="31"/>
      <c r="I294" s="29"/>
      <c r="J294" s="29"/>
      <c r="K294" s="36"/>
      <c r="L294" s="29"/>
      <c r="M294" s="29"/>
      <c r="N294" s="28"/>
      <c r="O294" s="32"/>
      <c r="P294" s="4" t="str">
        <f>IFERROR(INDEX('Master Values'!$D$52:$D$54,MATCH('Tariff template'!O294,'Master Values'!$C$53:$C$55,0)),"")</f>
        <v/>
      </c>
      <c r="Q294" s="33"/>
      <c r="R294" s="34"/>
      <c r="S294" s="34"/>
    </row>
    <row r="295" spans="1:19" ht="17.25" customHeight="1" x14ac:dyDescent="0.25">
      <c r="A295" s="27"/>
      <c r="B295" s="27"/>
      <c r="C295" s="4" t="str">
        <f>IFERROR(INDEX('Master Values'!$G$7:$G$36,MATCH('Tariff template'!B295,master_choices,0)),"")</f>
        <v/>
      </c>
      <c r="D295" s="51"/>
      <c r="E295" s="28"/>
      <c r="F295" s="29"/>
      <c r="G295" s="30"/>
      <c r="H295" s="31"/>
      <c r="I295" s="29"/>
      <c r="J295" s="29"/>
      <c r="K295" s="36"/>
      <c r="L295" s="29"/>
      <c r="M295" s="29"/>
      <c r="N295" s="28"/>
      <c r="O295" s="32"/>
      <c r="P295" s="4" t="str">
        <f>IFERROR(INDEX('Master Values'!$D$52:$D$54,MATCH('Tariff template'!O295,'Master Values'!$C$53:$C$55,0)),"")</f>
        <v/>
      </c>
      <c r="Q295" s="33"/>
      <c r="R295" s="34"/>
      <c r="S295" s="34"/>
    </row>
    <row r="296" spans="1:19" ht="17.25" customHeight="1" x14ac:dyDescent="0.25">
      <c r="A296" s="27"/>
      <c r="B296" s="27"/>
      <c r="C296" s="4" t="str">
        <f>IFERROR(INDEX('Master Values'!$G$7:$G$36,MATCH('Tariff template'!B296,master_choices,0)),"")</f>
        <v/>
      </c>
      <c r="D296" s="51"/>
      <c r="E296" s="28"/>
      <c r="F296" s="29"/>
      <c r="G296" s="30"/>
      <c r="H296" s="31"/>
      <c r="I296" s="29"/>
      <c r="J296" s="29"/>
      <c r="K296" s="36"/>
      <c r="L296" s="29"/>
      <c r="M296" s="29"/>
      <c r="N296" s="28"/>
      <c r="O296" s="32"/>
      <c r="P296" s="4" t="str">
        <f>IFERROR(INDEX('Master Values'!$D$52:$D$54,MATCH('Tariff template'!O296,'Master Values'!$C$53:$C$55,0)),"")</f>
        <v/>
      </c>
      <c r="Q296" s="33"/>
      <c r="R296" s="34"/>
      <c r="S296" s="34"/>
    </row>
    <row r="297" spans="1:19" ht="17.25" customHeight="1" x14ac:dyDescent="0.25">
      <c r="A297" s="27"/>
      <c r="B297" s="27"/>
      <c r="C297" s="4" t="str">
        <f>IFERROR(INDEX('Master Values'!$G$7:$G$36,MATCH('Tariff template'!B297,master_choices,0)),"")</f>
        <v/>
      </c>
      <c r="D297" s="51"/>
      <c r="E297" s="28"/>
      <c r="F297" s="29"/>
      <c r="G297" s="30"/>
      <c r="H297" s="31"/>
      <c r="I297" s="29"/>
      <c r="J297" s="29"/>
      <c r="K297" s="36"/>
      <c r="L297" s="29"/>
      <c r="M297" s="29"/>
      <c r="N297" s="28"/>
      <c r="O297" s="32"/>
      <c r="P297" s="4" t="str">
        <f>IFERROR(INDEX('Master Values'!$D$52:$D$54,MATCH('Tariff template'!O297,'Master Values'!$C$53:$C$55,0)),"")</f>
        <v/>
      </c>
      <c r="Q297" s="33"/>
      <c r="R297" s="34"/>
      <c r="S297" s="34"/>
    </row>
    <row r="298" spans="1:19" ht="17.25" customHeight="1" x14ac:dyDescent="0.25">
      <c r="A298" s="27"/>
      <c r="B298" s="27"/>
      <c r="C298" s="4" t="str">
        <f>IFERROR(INDEX('Master Values'!$G$7:$G$36,MATCH('Tariff template'!B298,master_choices,0)),"")</f>
        <v/>
      </c>
      <c r="D298" s="51"/>
      <c r="E298" s="28"/>
      <c r="F298" s="29"/>
      <c r="G298" s="30"/>
      <c r="H298" s="31"/>
      <c r="I298" s="29"/>
      <c r="J298" s="29"/>
      <c r="K298" s="36"/>
      <c r="L298" s="29"/>
      <c r="M298" s="29"/>
      <c r="N298" s="28"/>
      <c r="O298" s="32"/>
      <c r="P298" s="4" t="str">
        <f>IFERROR(INDEX('Master Values'!$D$52:$D$54,MATCH('Tariff template'!O298,'Master Values'!$C$53:$C$55,0)),"")</f>
        <v/>
      </c>
      <c r="Q298" s="33"/>
      <c r="R298" s="34"/>
      <c r="S298" s="34"/>
    </row>
    <row r="299" spans="1:19" ht="17.25" customHeight="1" x14ac:dyDescent="0.25">
      <c r="A299" s="27"/>
      <c r="B299" s="27"/>
      <c r="C299" s="4" t="str">
        <f>IFERROR(INDEX('Master Values'!$G$7:$G$36,MATCH('Tariff template'!B299,master_choices,0)),"")</f>
        <v/>
      </c>
      <c r="D299" s="51"/>
      <c r="E299" s="28"/>
      <c r="F299" s="29"/>
      <c r="G299" s="30"/>
      <c r="H299" s="31"/>
      <c r="I299" s="29"/>
      <c r="J299" s="29"/>
      <c r="K299" s="36"/>
      <c r="L299" s="29"/>
      <c r="M299" s="29"/>
      <c r="N299" s="28"/>
      <c r="O299" s="32"/>
      <c r="P299" s="4" t="str">
        <f>IFERROR(INDEX('Master Values'!$D$52:$D$54,MATCH('Tariff template'!O299,'Master Values'!$C$53:$C$55,0)),"")</f>
        <v/>
      </c>
      <c r="Q299" s="33"/>
      <c r="R299" s="34"/>
      <c r="S299" s="34"/>
    </row>
    <row r="300" spans="1:19" ht="17.25" customHeight="1" x14ac:dyDescent="0.25">
      <c r="A300" s="27"/>
      <c r="B300" s="27"/>
      <c r="C300" s="4" t="str">
        <f>IFERROR(INDEX('Master Values'!$G$7:$G$36,MATCH('Tariff template'!B300,master_choices,0)),"")</f>
        <v/>
      </c>
      <c r="D300" s="51"/>
      <c r="E300" s="28"/>
      <c r="F300" s="29"/>
      <c r="G300" s="30"/>
      <c r="H300" s="31"/>
      <c r="I300" s="29"/>
      <c r="J300" s="29"/>
      <c r="K300" s="36"/>
      <c r="L300" s="29"/>
      <c r="M300" s="29"/>
      <c r="N300" s="28"/>
      <c r="O300" s="32"/>
      <c r="P300" s="4" t="str">
        <f>IFERROR(INDEX('Master Values'!$D$52:$D$54,MATCH('Tariff template'!O300,'Master Values'!$C$53:$C$55,0)),"")</f>
        <v/>
      </c>
      <c r="Q300" s="33"/>
      <c r="R300" s="34"/>
      <c r="S300" s="34"/>
    </row>
    <row r="301" spans="1:19" ht="17.25" customHeight="1" x14ac:dyDescent="0.25">
      <c r="A301" s="27"/>
      <c r="B301" s="27"/>
      <c r="C301" s="4" t="str">
        <f>IFERROR(INDEX('Master Values'!$G$7:$G$36,MATCH('Tariff template'!B301,master_choices,0)),"")</f>
        <v/>
      </c>
      <c r="D301" s="51"/>
      <c r="E301" s="28"/>
      <c r="F301" s="29"/>
      <c r="G301" s="30"/>
      <c r="H301" s="31"/>
      <c r="I301" s="29"/>
      <c r="J301" s="29"/>
      <c r="K301" s="36"/>
      <c r="L301" s="29"/>
      <c r="M301" s="29"/>
      <c r="N301" s="28"/>
      <c r="O301" s="32"/>
      <c r="P301" s="4" t="str">
        <f>IFERROR(INDEX('Master Values'!$D$52:$D$54,MATCH('Tariff template'!O301,'Master Values'!$C$53:$C$55,0)),"")</f>
        <v/>
      </c>
      <c r="Q301" s="33"/>
      <c r="R301" s="34"/>
      <c r="S301" s="34"/>
    </row>
    <row r="302" spans="1:19" ht="17.25" customHeight="1" x14ac:dyDescent="0.25">
      <c r="A302" s="27"/>
      <c r="B302" s="27"/>
      <c r="C302" s="4" t="str">
        <f>IFERROR(INDEX('Master Values'!$G$7:$G$36,MATCH('Tariff template'!B302,master_choices,0)),"")</f>
        <v/>
      </c>
      <c r="D302" s="51"/>
      <c r="E302" s="28"/>
      <c r="F302" s="29"/>
      <c r="G302" s="30"/>
      <c r="H302" s="31"/>
      <c r="I302" s="29"/>
      <c r="J302" s="29"/>
      <c r="K302" s="36"/>
      <c r="L302" s="29"/>
      <c r="M302" s="29"/>
      <c r="N302" s="28"/>
      <c r="O302" s="32"/>
      <c r="P302" s="4" t="str">
        <f>IFERROR(INDEX('Master Values'!$D$52:$D$54,MATCH('Tariff template'!O302,'Master Values'!$C$53:$C$55,0)),"")</f>
        <v/>
      </c>
      <c r="Q302" s="33"/>
      <c r="R302" s="34"/>
      <c r="S302" s="34"/>
    </row>
    <row r="303" spans="1:19" ht="17.25" customHeight="1" x14ac:dyDescent="0.25">
      <c r="A303" s="27"/>
      <c r="B303" s="27"/>
      <c r="C303" s="4" t="str">
        <f>IFERROR(INDEX('Master Values'!$G$7:$G$36,MATCH('Tariff template'!B303,master_choices,0)),"")</f>
        <v/>
      </c>
      <c r="D303" s="51"/>
      <c r="E303" s="28"/>
      <c r="F303" s="29"/>
      <c r="G303" s="30"/>
      <c r="H303" s="31"/>
      <c r="I303" s="29"/>
      <c r="J303" s="29"/>
      <c r="K303" s="36"/>
      <c r="L303" s="29"/>
      <c r="M303" s="29"/>
      <c r="N303" s="28"/>
      <c r="O303" s="32"/>
      <c r="P303" s="4" t="str">
        <f>IFERROR(INDEX('Master Values'!$D$52:$D$54,MATCH('Tariff template'!O303,'Master Values'!$C$53:$C$55,0)),"")</f>
        <v/>
      </c>
      <c r="Q303" s="33"/>
      <c r="R303" s="34"/>
      <c r="S303" s="34"/>
    </row>
    <row r="304" spans="1:19" ht="17.25" customHeight="1" x14ac:dyDescent="0.25">
      <c r="A304" s="27"/>
      <c r="B304" s="27"/>
      <c r="C304" s="4" t="str">
        <f>IFERROR(INDEX('Master Values'!$G$7:$G$36,MATCH('Tariff template'!B304,master_choices,0)),"")</f>
        <v/>
      </c>
      <c r="D304" s="51"/>
      <c r="E304" s="28"/>
      <c r="F304" s="29"/>
      <c r="G304" s="30"/>
      <c r="H304" s="31"/>
      <c r="I304" s="29"/>
      <c r="J304" s="29"/>
      <c r="K304" s="36"/>
      <c r="L304" s="29"/>
      <c r="M304" s="29"/>
      <c r="N304" s="28"/>
      <c r="O304" s="32"/>
      <c r="P304" s="4" t="str">
        <f>IFERROR(INDEX('Master Values'!$D$52:$D$54,MATCH('Tariff template'!O304,'Master Values'!$C$53:$C$55,0)),"")</f>
        <v/>
      </c>
      <c r="Q304" s="33"/>
      <c r="R304" s="34"/>
      <c r="S304" s="34"/>
    </row>
    <row r="305" spans="1:19" ht="17.25" customHeight="1" x14ac:dyDescent="0.25">
      <c r="A305" s="27"/>
      <c r="B305" s="27"/>
      <c r="C305" s="4" t="str">
        <f>IFERROR(INDEX('Master Values'!$G$7:$G$36,MATCH('Tariff template'!B305,master_choices,0)),"")</f>
        <v/>
      </c>
      <c r="D305" s="51"/>
      <c r="E305" s="28"/>
      <c r="F305" s="29"/>
      <c r="G305" s="30"/>
      <c r="H305" s="31"/>
      <c r="I305" s="29"/>
      <c r="J305" s="29"/>
      <c r="K305" s="36"/>
      <c r="L305" s="29"/>
      <c r="M305" s="29"/>
      <c r="N305" s="28"/>
      <c r="O305" s="32"/>
      <c r="P305" s="4" t="str">
        <f>IFERROR(INDEX('Master Values'!$D$52:$D$54,MATCH('Tariff template'!O305,'Master Values'!$C$53:$C$55,0)),"")</f>
        <v/>
      </c>
      <c r="Q305" s="33"/>
      <c r="R305" s="34"/>
      <c r="S305" s="34"/>
    </row>
    <row r="306" spans="1:19" ht="17.25" customHeight="1" x14ac:dyDescent="0.25">
      <c r="A306" s="27"/>
      <c r="B306" s="27"/>
      <c r="C306" s="4" t="str">
        <f>IFERROR(INDEX('Master Values'!$G$7:$G$36,MATCH('Tariff template'!B306,master_choices,0)),"")</f>
        <v/>
      </c>
      <c r="D306" s="51"/>
      <c r="E306" s="28"/>
      <c r="F306" s="29"/>
      <c r="G306" s="30"/>
      <c r="H306" s="31"/>
      <c r="I306" s="29"/>
      <c r="J306" s="29"/>
      <c r="K306" s="36"/>
      <c r="L306" s="29"/>
      <c r="M306" s="29"/>
      <c r="N306" s="28"/>
      <c r="O306" s="32"/>
      <c r="P306" s="4" t="str">
        <f>IFERROR(INDEX('Master Values'!$D$52:$D$54,MATCH('Tariff template'!O306,'Master Values'!$C$53:$C$55,0)),"")</f>
        <v/>
      </c>
      <c r="Q306" s="33"/>
      <c r="R306" s="34"/>
      <c r="S306" s="34"/>
    </row>
    <row r="307" spans="1:19" ht="17.25" customHeight="1" x14ac:dyDescent="0.25">
      <c r="A307" s="27"/>
      <c r="B307" s="27"/>
      <c r="C307" s="4" t="str">
        <f>IFERROR(INDEX('Master Values'!$G$7:$G$36,MATCH('Tariff template'!B307,master_choices,0)),"")</f>
        <v/>
      </c>
      <c r="D307" s="51"/>
      <c r="E307" s="28"/>
      <c r="F307" s="29"/>
      <c r="G307" s="30"/>
      <c r="H307" s="31"/>
      <c r="I307" s="29"/>
      <c r="J307" s="29"/>
      <c r="K307" s="36"/>
      <c r="L307" s="29"/>
      <c r="M307" s="29"/>
      <c r="N307" s="28"/>
      <c r="O307" s="32"/>
      <c r="P307" s="4" t="str">
        <f>IFERROR(INDEX('Master Values'!$D$52:$D$54,MATCH('Tariff template'!O307,'Master Values'!$C$53:$C$55,0)),"")</f>
        <v/>
      </c>
      <c r="Q307" s="33"/>
      <c r="R307" s="34"/>
      <c r="S307" s="34"/>
    </row>
    <row r="308" spans="1:19" ht="17.25" customHeight="1" x14ac:dyDescent="0.25">
      <c r="A308" s="27"/>
      <c r="B308" s="27"/>
      <c r="C308" s="4" t="str">
        <f>IFERROR(INDEX('Master Values'!$G$7:$G$36,MATCH('Tariff template'!B308,master_choices,0)),"")</f>
        <v/>
      </c>
      <c r="D308" s="51"/>
      <c r="E308" s="28"/>
      <c r="F308" s="29"/>
      <c r="G308" s="30"/>
      <c r="H308" s="31"/>
      <c r="I308" s="29"/>
      <c r="J308" s="29"/>
      <c r="K308" s="36"/>
      <c r="L308" s="29"/>
      <c r="M308" s="29"/>
      <c r="N308" s="28"/>
      <c r="O308" s="32"/>
      <c r="P308" s="4" t="str">
        <f>IFERROR(INDEX('Master Values'!$D$52:$D$54,MATCH('Tariff template'!O308,'Master Values'!$C$53:$C$55,0)),"")</f>
        <v/>
      </c>
      <c r="Q308" s="33"/>
      <c r="R308" s="34"/>
      <c r="S308" s="34"/>
    </row>
    <row r="309" spans="1:19" ht="17.25" customHeight="1" x14ac:dyDescent="0.25">
      <c r="A309" s="27"/>
      <c r="B309" s="27"/>
      <c r="C309" s="4" t="str">
        <f>IFERROR(INDEX('Master Values'!$G$7:$G$36,MATCH('Tariff template'!B309,master_choices,0)),"")</f>
        <v/>
      </c>
      <c r="D309" s="51"/>
      <c r="E309" s="28"/>
      <c r="F309" s="29"/>
      <c r="G309" s="30"/>
      <c r="H309" s="31"/>
      <c r="I309" s="29"/>
      <c r="J309" s="29"/>
      <c r="K309" s="36"/>
      <c r="L309" s="29"/>
      <c r="M309" s="29"/>
      <c r="N309" s="28"/>
      <c r="O309" s="32"/>
      <c r="P309" s="4" t="str">
        <f>IFERROR(INDEX('Master Values'!$D$52:$D$54,MATCH('Tariff template'!O309,'Master Values'!$C$53:$C$55,0)),"")</f>
        <v/>
      </c>
      <c r="Q309" s="33"/>
      <c r="R309" s="34"/>
      <c r="S309" s="34"/>
    </row>
    <row r="310" spans="1:19" ht="17.25" customHeight="1" x14ac:dyDescent="0.25">
      <c r="A310" s="27"/>
      <c r="B310" s="27"/>
      <c r="C310" s="4" t="str">
        <f>IFERROR(INDEX('Master Values'!$G$7:$G$36,MATCH('Tariff template'!B310,master_choices,0)),"")</f>
        <v/>
      </c>
      <c r="D310" s="51"/>
      <c r="E310" s="28"/>
      <c r="F310" s="29"/>
      <c r="G310" s="30"/>
      <c r="H310" s="31"/>
      <c r="I310" s="29"/>
      <c r="J310" s="29"/>
      <c r="K310" s="36"/>
      <c r="L310" s="29"/>
      <c r="M310" s="29"/>
      <c r="N310" s="28"/>
      <c r="O310" s="32"/>
      <c r="P310" s="4" t="str">
        <f>IFERROR(INDEX('Master Values'!$D$52:$D$54,MATCH('Tariff template'!O310,'Master Values'!$C$53:$C$55,0)),"")</f>
        <v/>
      </c>
      <c r="Q310" s="33"/>
      <c r="R310" s="34"/>
      <c r="S310" s="34"/>
    </row>
    <row r="311" spans="1:19" ht="17.25" customHeight="1" x14ac:dyDescent="0.25">
      <c r="A311" s="27"/>
      <c r="B311" s="27"/>
      <c r="C311" s="4" t="str">
        <f>IFERROR(INDEX('Master Values'!$G$7:$G$36,MATCH('Tariff template'!B311,master_choices,0)),"")</f>
        <v/>
      </c>
      <c r="D311" s="51"/>
      <c r="E311" s="28"/>
      <c r="F311" s="29"/>
      <c r="G311" s="30"/>
      <c r="H311" s="31"/>
      <c r="I311" s="29"/>
      <c r="J311" s="29"/>
      <c r="K311" s="36"/>
      <c r="L311" s="29"/>
      <c r="M311" s="29"/>
      <c r="N311" s="28"/>
      <c r="O311" s="32"/>
      <c r="P311" s="4" t="str">
        <f>IFERROR(INDEX('Master Values'!$D$52:$D$54,MATCH('Tariff template'!O311,'Master Values'!$C$53:$C$55,0)),"")</f>
        <v/>
      </c>
      <c r="Q311" s="33"/>
      <c r="R311" s="34"/>
      <c r="S311" s="34"/>
    </row>
    <row r="312" spans="1:19" ht="17.25" customHeight="1" x14ac:dyDescent="0.25">
      <c r="A312" s="27"/>
      <c r="B312" s="27"/>
      <c r="C312" s="4" t="str">
        <f>IFERROR(INDEX('Master Values'!$G$7:$G$36,MATCH('Tariff template'!B312,master_choices,0)),"")</f>
        <v/>
      </c>
      <c r="D312" s="51"/>
      <c r="E312" s="28"/>
      <c r="F312" s="29"/>
      <c r="G312" s="30"/>
      <c r="H312" s="31"/>
      <c r="I312" s="29"/>
      <c r="J312" s="29"/>
      <c r="K312" s="36"/>
      <c r="L312" s="29"/>
      <c r="M312" s="29"/>
      <c r="N312" s="28"/>
      <c r="O312" s="32"/>
      <c r="P312" s="4" t="str">
        <f>IFERROR(INDEX('Master Values'!$D$52:$D$54,MATCH('Tariff template'!O312,'Master Values'!$C$53:$C$55,0)),"")</f>
        <v/>
      </c>
      <c r="Q312" s="33"/>
      <c r="R312" s="34"/>
      <c r="S312" s="34"/>
    </row>
    <row r="313" spans="1:19" ht="17.25" customHeight="1" x14ac:dyDescent="0.25">
      <c r="A313" s="27"/>
      <c r="B313" s="27"/>
      <c r="C313" s="4" t="str">
        <f>IFERROR(INDEX('Master Values'!$G$7:$G$36,MATCH('Tariff template'!B313,master_choices,0)),"")</f>
        <v/>
      </c>
      <c r="D313" s="51"/>
      <c r="E313" s="28"/>
      <c r="F313" s="29"/>
      <c r="G313" s="30"/>
      <c r="H313" s="31"/>
      <c r="I313" s="29"/>
      <c r="J313" s="29"/>
      <c r="K313" s="36"/>
      <c r="L313" s="29"/>
      <c r="M313" s="29"/>
      <c r="N313" s="28"/>
      <c r="O313" s="32"/>
      <c r="P313" s="4" t="str">
        <f>IFERROR(INDEX('Master Values'!$D$52:$D$54,MATCH('Tariff template'!O313,'Master Values'!$C$53:$C$55,0)),"")</f>
        <v/>
      </c>
      <c r="Q313" s="33"/>
      <c r="R313" s="34"/>
      <c r="S313" s="34"/>
    </row>
    <row r="314" spans="1:19" ht="17.25" customHeight="1" x14ac:dyDescent="0.25">
      <c r="A314" s="27"/>
      <c r="B314" s="27"/>
      <c r="C314" s="4" t="str">
        <f>IFERROR(INDEX('Master Values'!$G$7:$G$36,MATCH('Tariff template'!B314,master_choices,0)),"")</f>
        <v/>
      </c>
      <c r="D314" s="51"/>
      <c r="E314" s="28"/>
      <c r="F314" s="29"/>
      <c r="G314" s="30"/>
      <c r="H314" s="31"/>
      <c r="I314" s="29"/>
      <c r="J314" s="29"/>
      <c r="K314" s="36"/>
      <c r="L314" s="29"/>
      <c r="M314" s="29"/>
      <c r="N314" s="28"/>
      <c r="O314" s="32"/>
      <c r="P314" s="4" t="str">
        <f>IFERROR(INDEX('Master Values'!$D$52:$D$54,MATCH('Tariff template'!O314,'Master Values'!$C$53:$C$55,0)),"")</f>
        <v/>
      </c>
      <c r="Q314" s="33"/>
      <c r="R314" s="34"/>
      <c r="S314" s="34"/>
    </row>
    <row r="315" spans="1:19" ht="17.25" customHeight="1" x14ac:dyDescent="0.25">
      <c r="A315" s="27"/>
      <c r="B315" s="27"/>
      <c r="C315" s="4" t="str">
        <f>IFERROR(INDEX('Master Values'!$G$7:$G$36,MATCH('Tariff template'!B315,master_choices,0)),"")</f>
        <v/>
      </c>
      <c r="D315" s="51"/>
      <c r="E315" s="28"/>
      <c r="F315" s="29"/>
      <c r="G315" s="30"/>
      <c r="H315" s="31"/>
      <c r="I315" s="29"/>
      <c r="J315" s="29"/>
      <c r="K315" s="36"/>
      <c r="L315" s="29"/>
      <c r="M315" s="29"/>
      <c r="N315" s="28"/>
      <c r="O315" s="32"/>
      <c r="P315" s="4" t="str">
        <f>IFERROR(INDEX('Master Values'!$D$52:$D$54,MATCH('Tariff template'!O315,'Master Values'!$C$53:$C$55,0)),"")</f>
        <v/>
      </c>
      <c r="Q315" s="33"/>
      <c r="R315" s="34"/>
      <c r="S315" s="34"/>
    </row>
    <row r="316" spans="1:19" ht="17.25" customHeight="1" x14ac:dyDescent="0.25">
      <c r="A316" s="27"/>
      <c r="B316" s="27"/>
      <c r="C316" s="4" t="str">
        <f>IFERROR(INDEX('Master Values'!$G$7:$G$36,MATCH('Tariff template'!B316,master_choices,0)),"")</f>
        <v/>
      </c>
      <c r="D316" s="51"/>
      <c r="E316" s="28"/>
      <c r="F316" s="29"/>
      <c r="G316" s="30"/>
      <c r="H316" s="31"/>
      <c r="I316" s="29"/>
      <c r="J316" s="29"/>
      <c r="K316" s="36"/>
      <c r="L316" s="29"/>
      <c r="M316" s="29"/>
      <c r="N316" s="28"/>
      <c r="O316" s="32"/>
      <c r="P316" s="4" t="str">
        <f>IFERROR(INDEX('Master Values'!$D$52:$D$54,MATCH('Tariff template'!O316,'Master Values'!$C$53:$C$55,0)),"")</f>
        <v/>
      </c>
      <c r="Q316" s="33"/>
      <c r="R316" s="34"/>
      <c r="S316" s="34"/>
    </row>
    <row r="317" spans="1:19" ht="17.25" customHeight="1" x14ac:dyDescent="0.25">
      <c r="A317" s="27"/>
      <c r="B317" s="27"/>
      <c r="C317" s="4" t="str">
        <f>IFERROR(INDEX('Master Values'!$G$7:$G$36,MATCH('Tariff template'!B317,master_choices,0)),"")</f>
        <v/>
      </c>
      <c r="D317" s="51"/>
      <c r="E317" s="28"/>
      <c r="F317" s="29"/>
      <c r="G317" s="30"/>
      <c r="H317" s="31"/>
      <c r="I317" s="29"/>
      <c r="J317" s="29"/>
      <c r="K317" s="36"/>
      <c r="L317" s="29"/>
      <c r="M317" s="29"/>
      <c r="N317" s="28"/>
      <c r="O317" s="32"/>
      <c r="P317" s="4" t="str">
        <f>IFERROR(INDEX('Master Values'!$D$52:$D$54,MATCH('Tariff template'!O317,'Master Values'!$C$53:$C$55,0)),"")</f>
        <v/>
      </c>
      <c r="Q317" s="33"/>
      <c r="R317" s="34"/>
      <c r="S317" s="34"/>
    </row>
    <row r="318" spans="1:19" ht="17.25" customHeight="1" x14ac:dyDescent="0.25">
      <c r="A318" s="27"/>
      <c r="B318" s="27"/>
      <c r="C318" s="4" t="str">
        <f>IFERROR(INDEX('Master Values'!$G$7:$G$36,MATCH('Tariff template'!B318,master_choices,0)),"")</f>
        <v/>
      </c>
      <c r="D318" s="51"/>
      <c r="E318" s="28"/>
      <c r="F318" s="29"/>
      <c r="G318" s="30"/>
      <c r="H318" s="31"/>
      <c r="I318" s="29"/>
      <c r="J318" s="29"/>
      <c r="K318" s="36"/>
      <c r="L318" s="29"/>
      <c r="M318" s="29"/>
      <c r="N318" s="28"/>
      <c r="O318" s="32"/>
      <c r="P318" s="4" t="str">
        <f>IFERROR(INDEX('Master Values'!$D$52:$D$54,MATCH('Tariff template'!O318,'Master Values'!$C$53:$C$55,0)),"")</f>
        <v/>
      </c>
      <c r="Q318" s="33"/>
      <c r="R318" s="34"/>
      <c r="S318" s="34"/>
    </row>
    <row r="319" spans="1:19" ht="17.25" customHeight="1" x14ac:dyDescent="0.25">
      <c r="A319" s="27"/>
      <c r="B319" s="27"/>
      <c r="C319" s="4" t="str">
        <f>IFERROR(INDEX('Master Values'!$G$7:$G$36,MATCH('Tariff template'!B319,master_choices,0)),"")</f>
        <v/>
      </c>
      <c r="D319" s="51"/>
      <c r="E319" s="28"/>
      <c r="F319" s="29"/>
      <c r="G319" s="30"/>
      <c r="H319" s="31"/>
      <c r="I319" s="29"/>
      <c r="J319" s="29"/>
      <c r="K319" s="36"/>
      <c r="L319" s="29"/>
      <c r="M319" s="29"/>
      <c r="N319" s="28"/>
      <c r="O319" s="32"/>
      <c r="P319" s="4" t="str">
        <f>IFERROR(INDEX('Master Values'!$D$52:$D$54,MATCH('Tariff template'!O319,'Master Values'!$C$53:$C$55,0)),"")</f>
        <v/>
      </c>
      <c r="Q319" s="33"/>
      <c r="R319" s="34"/>
      <c r="S319" s="34"/>
    </row>
    <row r="320" spans="1:19" ht="17.25" customHeight="1" x14ac:dyDescent="0.25">
      <c r="A320" s="27"/>
      <c r="B320" s="27"/>
      <c r="C320" s="4" t="str">
        <f>IFERROR(INDEX('Master Values'!$G$7:$G$36,MATCH('Tariff template'!B320,master_choices,0)),"")</f>
        <v/>
      </c>
      <c r="D320" s="51"/>
      <c r="E320" s="28"/>
      <c r="F320" s="29"/>
      <c r="G320" s="30"/>
      <c r="H320" s="31"/>
      <c r="I320" s="29"/>
      <c r="J320" s="29"/>
      <c r="K320" s="36"/>
      <c r="L320" s="29"/>
      <c r="M320" s="29"/>
      <c r="N320" s="28"/>
      <c r="O320" s="32"/>
      <c r="P320" s="4" t="str">
        <f>IFERROR(INDEX('Master Values'!$D$52:$D$54,MATCH('Tariff template'!O320,'Master Values'!$C$53:$C$55,0)),"")</f>
        <v/>
      </c>
      <c r="Q320" s="33"/>
      <c r="R320" s="34"/>
      <c r="S320" s="34"/>
    </row>
    <row r="321" spans="1:19" ht="17.25" customHeight="1" x14ac:dyDescent="0.25">
      <c r="A321" s="27"/>
      <c r="B321" s="27"/>
      <c r="C321" s="4" t="str">
        <f>IFERROR(INDEX('Master Values'!$G$7:$G$36,MATCH('Tariff template'!B321,master_choices,0)),"")</f>
        <v/>
      </c>
      <c r="D321" s="51"/>
      <c r="E321" s="28"/>
      <c r="F321" s="29"/>
      <c r="G321" s="30"/>
      <c r="H321" s="31"/>
      <c r="I321" s="29"/>
      <c r="J321" s="29"/>
      <c r="K321" s="36"/>
      <c r="L321" s="29"/>
      <c r="M321" s="29"/>
      <c r="N321" s="28"/>
      <c r="O321" s="32"/>
      <c r="P321" s="4" t="str">
        <f>IFERROR(INDEX('Master Values'!$D$52:$D$54,MATCH('Tariff template'!O321,'Master Values'!$C$53:$C$55,0)),"")</f>
        <v/>
      </c>
      <c r="Q321" s="33"/>
      <c r="R321" s="34"/>
      <c r="S321" s="34"/>
    </row>
    <row r="322" spans="1:19" ht="17.25" customHeight="1" x14ac:dyDescent="0.25">
      <c r="A322" s="27"/>
      <c r="B322" s="27"/>
      <c r="C322" s="4" t="str">
        <f>IFERROR(INDEX('Master Values'!$G$7:$G$36,MATCH('Tariff template'!B322,master_choices,0)),"")</f>
        <v/>
      </c>
      <c r="D322" s="51"/>
      <c r="E322" s="28"/>
      <c r="F322" s="29"/>
      <c r="G322" s="30"/>
      <c r="H322" s="31"/>
      <c r="I322" s="29"/>
      <c r="J322" s="29"/>
      <c r="K322" s="36"/>
      <c r="L322" s="29"/>
      <c r="M322" s="29"/>
      <c r="N322" s="28"/>
      <c r="O322" s="32"/>
      <c r="P322" s="4" t="str">
        <f>IFERROR(INDEX('Master Values'!$D$52:$D$54,MATCH('Tariff template'!O322,'Master Values'!$C$53:$C$55,0)),"")</f>
        <v/>
      </c>
      <c r="Q322" s="33"/>
      <c r="R322" s="34"/>
      <c r="S322" s="34"/>
    </row>
    <row r="323" spans="1:19" ht="17.25" customHeight="1" x14ac:dyDescent="0.25">
      <c r="A323" s="27"/>
      <c r="B323" s="27"/>
      <c r="C323" s="4" t="str">
        <f>IFERROR(INDEX('Master Values'!$G$7:$G$36,MATCH('Tariff template'!B323,master_choices,0)),"")</f>
        <v/>
      </c>
      <c r="D323" s="51"/>
      <c r="E323" s="28"/>
      <c r="F323" s="29"/>
      <c r="G323" s="30"/>
      <c r="H323" s="31"/>
      <c r="I323" s="29"/>
      <c r="J323" s="29"/>
      <c r="K323" s="36"/>
      <c r="L323" s="29"/>
      <c r="M323" s="29"/>
      <c r="N323" s="28"/>
      <c r="O323" s="32"/>
      <c r="P323" s="4" t="str">
        <f>IFERROR(INDEX('Master Values'!$D$52:$D$54,MATCH('Tariff template'!O323,'Master Values'!$C$53:$C$55,0)),"")</f>
        <v/>
      </c>
      <c r="Q323" s="33"/>
      <c r="R323" s="34"/>
      <c r="S323" s="34"/>
    </row>
    <row r="324" spans="1:19" ht="17.25" customHeight="1" x14ac:dyDescent="0.25">
      <c r="A324" s="27"/>
      <c r="B324" s="27"/>
      <c r="C324" s="4" t="str">
        <f>IFERROR(INDEX('Master Values'!$G$7:$G$36,MATCH('Tariff template'!B324,master_choices,0)),"")</f>
        <v/>
      </c>
      <c r="D324" s="51"/>
      <c r="E324" s="28"/>
      <c r="F324" s="29"/>
      <c r="G324" s="30"/>
      <c r="H324" s="31"/>
      <c r="I324" s="29"/>
      <c r="J324" s="29"/>
      <c r="K324" s="36"/>
      <c r="L324" s="29"/>
      <c r="M324" s="29"/>
      <c r="N324" s="28"/>
      <c r="O324" s="32"/>
      <c r="P324" s="4" t="str">
        <f>IFERROR(INDEX('Master Values'!$D$52:$D$54,MATCH('Tariff template'!O324,'Master Values'!$C$53:$C$55,0)),"")</f>
        <v/>
      </c>
      <c r="Q324" s="33"/>
      <c r="R324" s="34"/>
      <c r="S324" s="34"/>
    </row>
    <row r="325" spans="1:19" ht="17.25" customHeight="1" x14ac:dyDescent="0.25">
      <c r="A325" s="27"/>
      <c r="B325" s="27"/>
      <c r="C325" s="4" t="str">
        <f>IFERROR(INDEX('Master Values'!$G$7:$G$36,MATCH('Tariff template'!B325,master_choices,0)),"")</f>
        <v/>
      </c>
      <c r="D325" s="51"/>
      <c r="E325" s="28"/>
      <c r="F325" s="29"/>
      <c r="G325" s="30"/>
      <c r="H325" s="31"/>
      <c r="I325" s="29"/>
      <c r="J325" s="29"/>
      <c r="K325" s="36"/>
      <c r="L325" s="29"/>
      <c r="M325" s="29"/>
      <c r="N325" s="28"/>
      <c r="O325" s="32"/>
      <c r="P325" s="4" t="str">
        <f>IFERROR(INDEX('Master Values'!$D$52:$D$54,MATCH('Tariff template'!O325,'Master Values'!$C$53:$C$55,0)),"")</f>
        <v/>
      </c>
      <c r="Q325" s="33"/>
      <c r="R325" s="34"/>
      <c r="S325" s="34"/>
    </row>
    <row r="326" spans="1:19" ht="17.25" customHeight="1" x14ac:dyDescent="0.25">
      <c r="A326" s="27"/>
      <c r="B326" s="27"/>
      <c r="C326" s="4" t="str">
        <f>IFERROR(INDEX('Master Values'!$G$7:$G$36,MATCH('Tariff template'!B326,master_choices,0)),"")</f>
        <v/>
      </c>
      <c r="D326" s="51"/>
      <c r="E326" s="28"/>
      <c r="F326" s="29"/>
      <c r="G326" s="30"/>
      <c r="H326" s="31"/>
      <c r="I326" s="29"/>
      <c r="J326" s="29"/>
      <c r="K326" s="36"/>
      <c r="L326" s="29"/>
      <c r="M326" s="29"/>
      <c r="N326" s="28"/>
      <c r="O326" s="32"/>
      <c r="P326" s="4" t="str">
        <f>IFERROR(INDEX('Master Values'!$D$52:$D$54,MATCH('Tariff template'!O326,'Master Values'!$C$53:$C$55,0)),"")</f>
        <v/>
      </c>
      <c r="Q326" s="33"/>
      <c r="R326" s="34"/>
      <c r="S326" s="34"/>
    </row>
    <row r="327" spans="1:19" ht="17.25" customHeight="1" x14ac:dyDescent="0.25">
      <c r="A327" s="27"/>
      <c r="B327" s="27"/>
      <c r="C327" s="4" t="str">
        <f>IFERROR(INDEX('Master Values'!$G$7:$G$36,MATCH('Tariff template'!B327,master_choices,0)),"")</f>
        <v/>
      </c>
      <c r="D327" s="51"/>
      <c r="E327" s="28"/>
      <c r="F327" s="29"/>
      <c r="G327" s="30"/>
      <c r="H327" s="31"/>
      <c r="I327" s="29"/>
      <c r="J327" s="29"/>
      <c r="K327" s="36"/>
      <c r="L327" s="29"/>
      <c r="M327" s="29"/>
      <c r="N327" s="28"/>
      <c r="O327" s="32"/>
      <c r="P327" s="4" t="str">
        <f>IFERROR(INDEX('Master Values'!$D$52:$D$54,MATCH('Tariff template'!O327,'Master Values'!$C$53:$C$55,0)),"")</f>
        <v/>
      </c>
      <c r="Q327" s="33"/>
      <c r="R327" s="34"/>
      <c r="S327" s="34"/>
    </row>
    <row r="328" spans="1:19" ht="17.25" customHeight="1" x14ac:dyDescent="0.25">
      <c r="A328" s="27"/>
      <c r="B328" s="27"/>
      <c r="C328" s="4" t="str">
        <f>IFERROR(INDEX('Master Values'!$G$7:$G$36,MATCH('Tariff template'!B328,master_choices,0)),"")</f>
        <v/>
      </c>
      <c r="D328" s="51"/>
      <c r="E328" s="28"/>
      <c r="F328" s="29"/>
      <c r="G328" s="30"/>
      <c r="H328" s="31"/>
      <c r="I328" s="29"/>
      <c r="J328" s="29"/>
      <c r="K328" s="36"/>
      <c r="L328" s="29"/>
      <c r="M328" s="29"/>
      <c r="N328" s="28"/>
      <c r="O328" s="32"/>
      <c r="P328" s="4" t="str">
        <f>IFERROR(INDEX('Master Values'!$D$52:$D$54,MATCH('Tariff template'!O328,'Master Values'!$C$53:$C$55,0)),"")</f>
        <v/>
      </c>
      <c r="Q328" s="33"/>
      <c r="R328" s="34"/>
      <c r="S328" s="34"/>
    </row>
    <row r="329" spans="1:19" ht="17.25" customHeight="1" x14ac:dyDescent="0.25">
      <c r="A329" s="27"/>
      <c r="B329" s="27"/>
      <c r="C329" s="4" t="str">
        <f>IFERROR(INDEX('Master Values'!$G$7:$G$36,MATCH('Tariff template'!B329,master_choices,0)),"")</f>
        <v/>
      </c>
      <c r="D329" s="51"/>
      <c r="E329" s="28"/>
      <c r="F329" s="29"/>
      <c r="G329" s="30"/>
      <c r="H329" s="31"/>
      <c r="I329" s="29"/>
      <c r="J329" s="29"/>
      <c r="K329" s="36"/>
      <c r="L329" s="29"/>
      <c r="M329" s="29"/>
      <c r="N329" s="28"/>
      <c r="O329" s="32"/>
      <c r="P329" s="4" t="str">
        <f>IFERROR(INDEX('Master Values'!$D$52:$D$54,MATCH('Tariff template'!O329,'Master Values'!$C$53:$C$55,0)),"")</f>
        <v/>
      </c>
      <c r="Q329" s="33"/>
      <c r="R329" s="34"/>
      <c r="S329" s="34"/>
    </row>
    <row r="330" spans="1:19" ht="17.25" customHeight="1" x14ac:dyDescent="0.25">
      <c r="A330" s="27"/>
      <c r="B330" s="27"/>
      <c r="C330" s="4" t="str">
        <f>IFERROR(INDEX('Master Values'!$G$7:$G$36,MATCH('Tariff template'!B330,master_choices,0)),"")</f>
        <v/>
      </c>
      <c r="D330" s="51"/>
      <c r="E330" s="28"/>
      <c r="F330" s="29"/>
      <c r="G330" s="30"/>
      <c r="H330" s="31"/>
      <c r="I330" s="29"/>
      <c r="J330" s="29"/>
      <c r="K330" s="36"/>
      <c r="L330" s="29"/>
      <c r="M330" s="29"/>
      <c r="N330" s="28"/>
      <c r="O330" s="32"/>
      <c r="P330" s="4" t="str">
        <f>IFERROR(INDEX('Master Values'!$D$52:$D$54,MATCH('Tariff template'!O330,'Master Values'!$C$53:$C$55,0)),"")</f>
        <v/>
      </c>
      <c r="Q330" s="33"/>
      <c r="R330" s="34"/>
      <c r="S330" s="34"/>
    </row>
    <row r="331" spans="1:19" ht="17.25" customHeight="1" x14ac:dyDescent="0.25">
      <c r="A331" s="27"/>
      <c r="B331" s="27"/>
      <c r="C331" s="4" t="str">
        <f>IFERROR(INDEX('Master Values'!$G$7:$G$36,MATCH('Tariff template'!B331,master_choices,0)),"")</f>
        <v/>
      </c>
      <c r="D331" s="51"/>
      <c r="E331" s="28"/>
      <c r="F331" s="29"/>
      <c r="G331" s="30"/>
      <c r="H331" s="31"/>
      <c r="I331" s="29"/>
      <c r="J331" s="29"/>
      <c r="K331" s="36"/>
      <c r="L331" s="29"/>
      <c r="M331" s="29"/>
      <c r="N331" s="28"/>
      <c r="O331" s="32"/>
      <c r="P331" s="4" t="str">
        <f>IFERROR(INDEX('Master Values'!$D$52:$D$54,MATCH('Tariff template'!O331,'Master Values'!$C$53:$C$55,0)),"")</f>
        <v/>
      </c>
      <c r="Q331" s="33"/>
      <c r="R331" s="34"/>
      <c r="S331" s="34"/>
    </row>
    <row r="332" spans="1:19" ht="17.25" customHeight="1" x14ac:dyDescent="0.25">
      <c r="A332" s="27"/>
      <c r="B332" s="27"/>
      <c r="C332" s="4" t="str">
        <f>IFERROR(INDEX('Master Values'!$G$7:$G$36,MATCH('Tariff template'!B332,master_choices,0)),"")</f>
        <v/>
      </c>
      <c r="D332" s="51"/>
      <c r="E332" s="28"/>
      <c r="F332" s="29"/>
      <c r="G332" s="30"/>
      <c r="H332" s="31"/>
      <c r="I332" s="29"/>
      <c r="J332" s="29"/>
      <c r="K332" s="36"/>
      <c r="L332" s="29"/>
      <c r="M332" s="29"/>
      <c r="N332" s="28"/>
      <c r="O332" s="32"/>
      <c r="P332" s="4" t="str">
        <f>IFERROR(INDEX('Master Values'!$D$52:$D$54,MATCH('Tariff template'!O332,'Master Values'!$C$53:$C$55,0)),"")</f>
        <v/>
      </c>
      <c r="Q332" s="33"/>
      <c r="R332" s="34"/>
      <c r="S332" s="34"/>
    </row>
    <row r="333" spans="1:19" ht="17.25" customHeight="1" x14ac:dyDescent="0.25">
      <c r="A333" s="27"/>
      <c r="B333" s="27"/>
      <c r="C333" s="4" t="str">
        <f>IFERROR(INDEX('Master Values'!$G$7:$G$36,MATCH('Tariff template'!B333,master_choices,0)),"")</f>
        <v/>
      </c>
      <c r="D333" s="51"/>
      <c r="E333" s="28"/>
      <c r="F333" s="29"/>
      <c r="G333" s="30"/>
      <c r="H333" s="31"/>
      <c r="I333" s="29"/>
      <c r="J333" s="29"/>
      <c r="K333" s="36"/>
      <c r="L333" s="29"/>
      <c r="M333" s="29"/>
      <c r="N333" s="28"/>
      <c r="O333" s="32"/>
      <c r="P333" s="4" t="str">
        <f>IFERROR(INDEX('Master Values'!$D$52:$D$54,MATCH('Tariff template'!O333,'Master Values'!$C$53:$C$55,0)),"")</f>
        <v/>
      </c>
      <c r="Q333" s="33"/>
      <c r="R333" s="34"/>
      <c r="S333" s="34"/>
    </row>
    <row r="334" spans="1:19" ht="17.25" customHeight="1" x14ac:dyDescent="0.25">
      <c r="A334" s="27"/>
      <c r="B334" s="27"/>
      <c r="C334" s="4" t="str">
        <f>IFERROR(INDEX('Master Values'!$G$7:$G$36,MATCH('Tariff template'!B334,master_choices,0)),"")</f>
        <v/>
      </c>
      <c r="D334" s="51"/>
      <c r="E334" s="28"/>
      <c r="F334" s="29"/>
      <c r="G334" s="30"/>
      <c r="H334" s="31"/>
      <c r="I334" s="29"/>
      <c r="J334" s="29"/>
      <c r="K334" s="36"/>
      <c r="L334" s="29"/>
      <c r="M334" s="29"/>
      <c r="N334" s="28"/>
      <c r="O334" s="32"/>
      <c r="P334" s="4" t="str">
        <f>IFERROR(INDEX('Master Values'!$D$52:$D$54,MATCH('Tariff template'!O334,'Master Values'!$C$53:$C$55,0)),"")</f>
        <v/>
      </c>
      <c r="Q334" s="33"/>
      <c r="R334" s="34"/>
      <c r="S334" s="34"/>
    </row>
    <row r="335" spans="1:19" ht="17.25" customHeight="1" x14ac:dyDescent="0.25">
      <c r="A335" s="27"/>
      <c r="B335" s="27"/>
      <c r="C335" s="4" t="str">
        <f>IFERROR(INDEX('Master Values'!$G$7:$G$36,MATCH('Tariff template'!B335,master_choices,0)),"")</f>
        <v/>
      </c>
      <c r="D335" s="51"/>
      <c r="E335" s="28"/>
      <c r="F335" s="29"/>
      <c r="G335" s="30"/>
      <c r="H335" s="31"/>
      <c r="I335" s="29"/>
      <c r="J335" s="29"/>
      <c r="K335" s="36"/>
      <c r="L335" s="29"/>
      <c r="M335" s="29"/>
      <c r="N335" s="28"/>
      <c r="O335" s="32"/>
      <c r="P335" s="4" t="str">
        <f>IFERROR(INDEX('Master Values'!$D$52:$D$54,MATCH('Tariff template'!O335,'Master Values'!$C$53:$C$55,0)),"")</f>
        <v/>
      </c>
      <c r="Q335" s="33"/>
      <c r="R335" s="34"/>
      <c r="S335" s="34"/>
    </row>
    <row r="336" spans="1:19" ht="17.25" customHeight="1" x14ac:dyDescent="0.25">
      <c r="A336" s="27"/>
      <c r="B336" s="27"/>
      <c r="C336" s="4" t="str">
        <f>IFERROR(INDEX('Master Values'!$G$7:$G$36,MATCH('Tariff template'!B336,master_choices,0)),"")</f>
        <v/>
      </c>
      <c r="D336" s="51"/>
      <c r="E336" s="28"/>
      <c r="F336" s="29"/>
      <c r="G336" s="30"/>
      <c r="H336" s="31"/>
      <c r="I336" s="29"/>
      <c r="J336" s="29"/>
      <c r="K336" s="36"/>
      <c r="L336" s="29"/>
      <c r="M336" s="29"/>
      <c r="N336" s="28"/>
      <c r="O336" s="32"/>
      <c r="P336" s="4" t="str">
        <f>IFERROR(INDEX('Master Values'!$D$52:$D$54,MATCH('Tariff template'!O336,'Master Values'!$C$53:$C$55,0)),"")</f>
        <v/>
      </c>
      <c r="Q336" s="33"/>
      <c r="R336" s="34"/>
      <c r="S336" s="34"/>
    </row>
    <row r="337" spans="1:19" ht="17.25" customHeight="1" x14ac:dyDescent="0.25">
      <c r="A337" s="27"/>
      <c r="B337" s="27"/>
      <c r="C337" s="4" t="str">
        <f>IFERROR(INDEX('Master Values'!$G$7:$G$36,MATCH('Tariff template'!B337,master_choices,0)),"")</f>
        <v/>
      </c>
      <c r="D337" s="51"/>
      <c r="E337" s="28"/>
      <c r="F337" s="29"/>
      <c r="G337" s="30"/>
      <c r="H337" s="31"/>
      <c r="I337" s="29"/>
      <c r="J337" s="29"/>
      <c r="K337" s="36"/>
      <c r="L337" s="29"/>
      <c r="M337" s="29"/>
      <c r="N337" s="28"/>
      <c r="O337" s="32"/>
      <c r="P337" s="4" t="str">
        <f>IFERROR(INDEX('Master Values'!$D$52:$D$54,MATCH('Tariff template'!O337,'Master Values'!$C$53:$C$55,0)),"")</f>
        <v/>
      </c>
      <c r="Q337" s="33"/>
      <c r="R337" s="34"/>
      <c r="S337" s="34"/>
    </row>
    <row r="338" spans="1:19" ht="17.25" customHeight="1" x14ac:dyDescent="0.25">
      <c r="A338" s="27"/>
      <c r="B338" s="27"/>
      <c r="C338" s="4" t="str">
        <f>IFERROR(INDEX('Master Values'!$G$7:$G$36,MATCH('Tariff template'!B338,master_choices,0)),"")</f>
        <v/>
      </c>
      <c r="D338" s="51"/>
      <c r="E338" s="28"/>
      <c r="F338" s="29"/>
      <c r="G338" s="30"/>
      <c r="H338" s="31"/>
      <c r="I338" s="29"/>
      <c r="J338" s="29"/>
      <c r="K338" s="36"/>
      <c r="L338" s="29"/>
      <c r="M338" s="29"/>
      <c r="N338" s="28"/>
      <c r="O338" s="32"/>
      <c r="P338" s="4" t="str">
        <f>IFERROR(INDEX('Master Values'!$D$52:$D$54,MATCH('Tariff template'!O338,'Master Values'!$C$53:$C$55,0)),"")</f>
        <v/>
      </c>
      <c r="Q338" s="33"/>
      <c r="R338" s="34"/>
      <c r="S338" s="34"/>
    </row>
    <row r="339" spans="1:19" ht="17.25" customHeight="1" x14ac:dyDescent="0.25">
      <c r="A339" s="27"/>
      <c r="B339" s="27"/>
      <c r="C339" s="4" t="str">
        <f>IFERROR(INDEX('Master Values'!$G$7:$G$36,MATCH('Tariff template'!B339,master_choices,0)),"")</f>
        <v/>
      </c>
      <c r="D339" s="51"/>
      <c r="E339" s="28"/>
      <c r="F339" s="29"/>
      <c r="G339" s="30"/>
      <c r="H339" s="31"/>
      <c r="I339" s="29"/>
      <c r="J339" s="29"/>
      <c r="K339" s="36"/>
      <c r="L339" s="29"/>
      <c r="M339" s="29"/>
      <c r="N339" s="28"/>
      <c r="O339" s="32"/>
      <c r="P339" s="4" t="str">
        <f>IFERROR(INDEX('Master Values'!$D$52:$D$54,MATCH('Tariff template'!O339,'Master Values'!$C$53:$C$55,0)),"")</f>
        <v/>
      </c>
      <c r="Q339" s="33"/>
      <c r="R339" s="34"/>
      <c r="S339" s="34"/>
    </row>
    <row r="340" spans="1:19" ht="17.25" customHeight="1" x14ac:dyDescent="0.25">
      <c r="A340" s="27"/>
      <c r="B340" s="27"/>
      <c r="C340" s="4" t="str">
        <f>IFERROR(INDEX('Master Values'!$G$7:$G$36,MATCH('Tariff template'!B340,master_choices,0)),"")</f>
        <v/>
      </c>
      <c r="D340" s="51"/>
      <c r="E340" s="28"/>
      <c r="F340" s="29"/>
      <c r="G340" s="30"/>
      <c r="H340" s="31"/>
      <c r="I340" s="29"/>
      <c r="J340" s="29"/>
      <c r="K340" s="36"/>
      <c r="L340" s="29"/>
      <c r="M340" s="29"/>
      <c r="N340" s="28"/>
      <c r="O340" s="32"/>
      <c r="P340" s="4" t="str">
        <f>IFERROR(INDEX('Master Values'!$D$52:$D$54,MATCH('Tariff template'!O340,'Master Values'!$C$53:$C$55,0)),"")</f>
        <v/>
      </c>
      <c r="Q340" s="33"/>
      <c r="R340" s="34"/>
      <c r="S340" s="34"/>
    </row>
    <row r="341" spans="1:19" ht="17.25" customHeight="1" x14ac:dyDescent="0.25">
      <c r="A341" s="27"/>
      <c r="B341" s="27"/>
      <c r="C341" s="4" t="str">
        <f>IFERROR(INDEX('Master Values'!$G$7:$G$36,MATCH('Tariff template'!B341,master_choices,0)),"")</f>
        <v/>
      </c>
      <c r="D341" s="51"/>
      <c r="E341" s="28"/>
      <c r="F341" s="29"/>
      <c r="G341" s="30"/>
      <c r="H341" s="31"/>
      <c r="I341" s="29"/>
      <c r="J341" s="29"/>
      <c r="K341" s="36"/>
      <c r="L341" s="29"/>
      <c r="M341" s="29"/>
      <c r="N341" s="28"/>
      <c r="O341" s="32"/>
      <c r="P341" s="4" t="str">
        <f>IFERROR(INDEX('Master Values'!$D$52:$D$54,MATCH('Tariff template'!O341,'Master Values'!$C$53:$C$55,0)),"")</f>
        <v/>
      </c>
      <c r="Q341" s="33"/>
      <c r="R341" s="34"/>
      <c r="S341" s="34"/>
    </row>
    <row r="342" spans="1:19" ht="17.25" customHeight="1" x14ac:dyDescent="0.25">
      <c r="A342" s="27"/>
      <c r="B342" s="27"/>
      <c r="C342" s="4" t="str">
        <f>IFERROR(INDEX('Master Values'!$G$7:$G$36,MATCH('Tariff template'!B342,master_choices,0)),"")</f>
        <v/>
      </c>
      <c r="D342" s="51"/>
      <c r="E342" s="28"/>
      <c r="F342" s="29"/>
      <c r="G342" s="30"/>
      <c r="H342" s="31"/>
      <c r="I342" s="29"/>
      <c r="J342" s="29"/>
      <c r="K342" s="36"/>
      <c r="L342" s="29"/>
      <c r="M342" s="29"/>
      <c r="N342" s="28"/>
      <c r="O342" s="32"/>
      <c r="P342" s="4" t="str">
        <f>IFERROR(INDEX('Master Values'!$D$52:$D$54,MATCH('Tariff template'!O342,'Master Values'!$C$53:$C$55,0)),"")</f>
        <v/>
      </c>
      <c r="Q342" s="33"/>
      <c r="R342" s="34"/>
      <c r="S342" s="34"/>
    </row>
    <row r="343" spans="1:19" ht="17.25" customHeight="1" x14ac:dyDescent="0.25">
      <c r="A343" s="27"/>
      <c r="B343" s="27"/>
      <c r="C343" s="4" t="str">
        <f>IFERROR(INDEX('Master Values'!$G$7:$G$36,MATCH('Tariff template'!B343,master_choices,0)),"")</f>
        <v/>
      </c>
      <c r="D343" s="51"/>
      <c r="E343" s="28"/>
      <c r="F343" s="29"/>
      <c r="G343" s="30"/>
      <c r="H343" s="31"/>
      <c r="I343" s="29"/>
      <c r="J343" s="29"/>
      <c r="K343" s="36"/>
      <c r="L343" s="29"/>
      <c r="M343" s="29"/>
      <c r="N343" s="28"/>
      <c r="O343" s="32"/>
      <c r="P343" s="4" t="str">
        <f>IFERROR(INDEX('Master Values'!$D$52:$D$54,MATCH('Tariff template'!O343,'Master Values'!$C$53:$C$55,0)),"")</f>
        <v/>
      </c>
      <c r="Q343" s="33"/>
      <c r="R343" s="34"/>
      <c r="S343" s="34"/>
    </row>
    <row r="344" spans="1:19" ht="17.25" customHeight="1" x14ac:dyDescent="0.25">
      <c r="A344" s="27"/>
      <c r="B344" s="27"/>
      <c r="C344" s="4" t="str">
        <f>IFERROR(INDEX('Master Values'!$G$7:$G$36,MATCH('Tariff template'!B344,master_choices,0)),"")</f>
        <v/>
      </c>
      <c r="D344" s="51"/>
      <c r="E344" s="28"/>
      <c r="F344" s="29"/>
      <c r="G344" s="30"/>
      <c r="H344" s="31"/>
      <c r="I344" s="29"/>
      <c r="J344" s="29"/>
      <c r="K344" s="36"/>
      <c r="L344" s="29"/>
      <c r="M344" s="29"/>
      <c r="N344" s="28"/>
      <c r="O344" s="32"/>
      <c r="P344" s="4" t="str">
        <f>IFERROR(INDEX('Master Values'!$D$52:$D$54,MATCH('Tariff template'!O344,'Master Values'!$C$53:$C$55,0)),"")</f>
        <v/>
      </c>
      <c r="Q344" s="33"/>
      <c r="R344" s="34"/>
      <c r="S344" s="34"/>
    </row>
    <row r="345" spans="1:19" ht="17.25" customHeight="1" x14ac:dyDescent="0.25">
      <c r="A345" s="27"/>
      <c r="B345" s="27"/>
      <c r="C345" s="4" t="str">
        <f>IFERROR(INDEX('Master Values'!$G$7:$G$36,MATCH('Tariff template'!B345,master_choices,0)),"")</f>
        <v/>
      </c>
      <c r="D345" s="51"/>
      <c r="E345" s="28"/>
      <c r="F345" s="29"/>
      <c r="G345" s="30"/>
      <c r="H345" s="31"/>
      <c r="I345" s="29"/>
      <c r="J345" s="29"/>
      <c r="K345" s="36"/>
      <c r="L345" s="29"/>
      <c r="M345" s="29"/>
      <c r="N345" s="28"/>
      <c r="O345" s="32"/>
      <c r="P345" s="4" t="str">
        <f>IFERROR(INDEX('Master Values'!$D$52:$D$54,MATCH('Tariff template'!O345,'Master Values'!$C$53:$C$55,0)),"")</f>
        <v/>
      </c>
      <c r="Q345" s="33"/>
      <c r="R345" s="34"/>
      <c r="S345" s="34"/>
    </row>
    <row r="346" spans="1:19" ht="17.25" customHeight="1" x14ac:dyDescent="0.25">
      <c r="A346" s="27"/>
      <c r="B346" s="27"/>
      <c r="C346" s="4" t="str">
        <f>IFERROR(INDEX('Master Values'!$G$7:$G$36,MATCH('Tariff template'!B346,master_choices,0)),"")</f>
        <v/>
      </c>
      <c r="D346" s="51"/>
      <c r="E346" s="28"/>
      <c r="F346" s="29"/>
      <c r="G346" s="30"/>
      <c r="H346" s="31"/>
      <c r="I346" s="29"/>
      <c r="J346" s="29"/>
      <c r="K346" s="36"/>
      <c r="L346" s="29"/>
      <c r="M346" s="29"/>
      <c r="N346" s="28"/>
      <c r="O346" s="32"/>
      <c r="P346" s="4" t="str">
        <f>IFERROR(INDEX('Master Values'!$D$52:$D$54,MATCH('Tariff template'!O346,'Master Values'!$C$53:$C$55,0)),"")</f>
        <v/>
      </c>
      <c r="Q346" s="33"/>
      <c r="R346" s="34"/>
      <c r="S346" s="34"/>
    </row>
    <row r="347" spans="1:19" ht="17.25" customHeight="1" x14ac:dyDescent="0.25">
      <c r="A347" s="27"/>
      <c r="B347" s="27"/>
      <c r="C347" s="4" t="str">
        <f>IFERROR(INDEX('Master Values'!$G$7:$G$36,MATCH('Tariff template'!B347,master_choices,0)),"")</f>
        <v/>
      </c>
      <c r="D347" s="51"/>
      <c r="E347" s="28"/>
      <c r="F347" s="29"/>
      <c r="G347" s="30"/>
      <c r="H347" s="31"/>
      <c r="I347" s="29"/>
      <c r="J347" s="29"/>
      <c r="K347" s="36"/>
      <c r="L347" s="29"/>
      <c r="M347" s="29"/>
      <c r="N347" s="28"/>
      <c r="O347" s="32"/>
      <c r="P347" s="4" t="str">
        <f>IFERROR(INDEX('Master Values'!$D$52:$D$54,MATCH('Tariff template'!O347,'Master Values'!$C$53:$C$55,0)),"")</f>
        <v/>
      </c>
      <c r="Q347" s="33"/>
      <c r="R347" s="34"/>
      <c r="S347" s="34"/>
    </row>
    <row r="348" spans="1:19" ht="17.25" customHeight="1" x14ac:dyDescent="0.25">
      <c r="A348" s="27"/>
      <c r="B348" s="27"/>
      <c r="C348" s="4" t="str">
        <f>IFERROR(INDEX('Master Values'!$G$7:$G$36,MATCH('Tariff template'!B348,master_choices,0)),"")</f>
        <v/>
      </c>
      <c r="D348" s="51"/>
      <c r="E348" s="28"/>
      <c r="F348" s="29"/>
      <c r="G348" s="30"/>
      <c r="H348" s="31"/>
      <c r="I348" s="29"/>
      <c r="J348" s="29"/>
      <c r="K348" s="36"/>
      <c r="L348" s="29"/>
      <c r="M348" s="29"/>
      <c r="N348" s="28"/>
      <c r="O348" s="32"/>
      <c r="P348" s="4" t="str">
        <f>IFERROR(INDEX('Master Values'!$D$52:$D$54,MATCH('Tariff template'!O348,'Master Values'!$C$53:$C$55,0)),"")</f>
        <v/>
      </c>
      <c r="Q348" s="33"/>
      <c r="R348" s="34"/>
      <c r="S348" s="34"/>
    </row>
    <row r="349" spans="1:19" ht="17.25" customHeight="1" x14ac:dyDescent="0.25">
      <c r="A349" s="27"/>
      <c r="B349" s="27"/>
      <c r="C349" s="4" t="str">
        <f>IFERROR(INDEX('Master Values'!$G$7:$G$36,MATCH('Tariff template'!B349,master_choices,0)),"")</f>
        <v/>
      </c>
      <c r="D349" s="51"/>
      <c r="E349" s="28"/>
      <c r="F349" s="29"/>
      <c r="G349" s="30"/>
      <c r="H349" s="31"/>
      <c r="I349" s="29"/>
      <c r="J349" s="29"/>
      <c r="K349" s="36"/>
      <c r="L349" s="29"/>
      <c r="M349" s="29"/>
      <c r="N349" s="28"/>
      <c r="O349" s="32"/>
      <c r="P349" s="4" t="str">
        <f>IFERROR(INDEX('Master Values'!$D$52:$D$54,MATCH('Tariff template'!O349,'Master Values'!$C$53:$C$55,0)),"")</f>
        <v/>
      </c>
      <c r="Q349" s="33"/>
      <c r="R349" s="34"/>
      <c r="S349" s="34"/>
    </row>
    <row r="350" spans="1:19" ht="17.25" customHeight="1" x14ac:dyDescent="0.25">
      <c r="A350" s="27"/>
      <c r="B350" s="27"/>
      <c r="C350" s="4" t="str">
        <f>IFERROR(INDEX('Master Values'!$G$7:$G$36,MATCH('Tariff template'!B350,master_choices,0)),"")</f>
        <v/>
      </c>
      <c r="D350" s="51"/>
      <c r="E350" s="28"/>
      <c r="F350" s="29"/>
      <c r="G350" s="30"/>
      <c r="H350" s="31"/>
      <c r="I350" s="29"/>
      <c r="J350" s="29"/>
      <c r="K350" s="36"/>
      <c r="L350" s="29"/>
      <c r="M350" s="29"/>
      <c r="N350" s="28"/>
      <c r="O350" s="32"/>
      <c r="P350" s="4" t="str">
        <f>IFERROR(INDEX('Master Values'!$D$52:$D$54,MATCH('Tariff template'!O350,'Master Values'!$C$53:$C$55,0)),"")</f>
        <v/>
      </c>
      <c r="Q350" s="33"/>
      <c r="R350" s="34"/>
      <c r="S350" s="34"/>
    </row>
    <row r="351" spans="1:19" ht="17.25" customHeight="1" x14ac:dyDescent="0.25">
      <c r="A351" s="27"/>
      <c r="B351" s="27"/>
      <c r="C351" s="4" t="str">
        <f>IFERROR(INDEX('Master Values'!$G$7:$G$36,MATCH('Tariff template'!B351,master_choices,0)),"")</f>
        <v/>
      </c>
      <c r="D351" s="51"/>
      <c r="E351" s="28"/>
      <c r="F351" s="29"/>
      <c r="G351" s="30"/>
      <c r="H351" s="31"/>
      <c r="I351" s="29"/>
      <c r="J351" s="29"/>
      <c r="K351" s="36"/>
      <c r="L351" s="29"/>
      <c r="M351" s="29"/>
      <c r="N351" s="28"/>
      <c r="O351" s="32"/>
      <c r="P351" s="4" t="str">
        <f>IFERROR(INDEX('Master Values'!$D$52:$D$54,MATCH('Tariff template'!O351,'Master Values'!$C$53:$C$55,0)),"")</f>
        <v/>
      </c>
      <c r="Q351" s="33"/>
      <c r="R351" s="34"/>
      <c r="S351" s="34"/>
    </row>
    <row r="352" spans="1:19" ht="17.25" customHeight="1" x14ac:dyDescent="0.25">
      <c r="A352" s="27"/>
      <c r="B352" s="27"/>
      <c r="C352" s="4" t="str">
        <f>IFERROR(INDEX('Master Values'!$G$7:$G$36,MATCH('Tariff template'!B352,master_choices,0)),"")</f>
        <v/>
      </c>
      <c r="D352" s="51"/>
      <c r="E352" s="28"/>
      <c r="F352" s="29"/>
      <c r="G352" s="30"/>
      <c r="H352" s="31"/>
      <c r="I352" s="29"/>
      <c r="J352" s="29"/>
      <c r="K352" s="36"/>
      <c r="L352" s="29"/>
      <c r="M352" s="29"/>
      <c r="N352" s="28"/>
      <c r="O352" s="32"/>
      <c r="P352" s="4" t="str">
        <f>IFERROR(INDEX('Master Values'!$D$52:$D$54,MATCH('Tariff template'!O352,'Master Values'!$C$53:$C$55,0)),"")</f>
        <v/>
      </c>
      <c r="Q352" s="33"/>
      <c r="R352" s="34"/>
      <c r="S352" s="34"/>
    </row>
    <row r="353" spans="1:19" ht="17.25" customHeight="1" x14ac:dyDescent="0.25">
      <c r="A353" s="27"/>
      <c r="B353" s="27"/>
      <c r="C353" s="4" t="str">
        <f>IFERROR(INDEX('Master Values'!$G$7:$G$36,MATCH('Tariff template'!B353,master_choices,0)),"")</f>
        <v/>
      </c>
      <c r="D353" s="51"/>
      <c r="E353" s="28"/>
      <c r="F353" s="29"/>
      <c r="G353" s="30"/>
      <c r="H353" s="31"/>
      <c r="I353" s="29"/>
      <c r="J353" s="29"/>
      <c r="K353" s="36"/>
      <c r="L353" s="29"/>
      <c r="M353" s="29"/>
      <c r="N353" s="28"/>
      <c r="O353" s="32"/>
      <c r="P353" s="4" t="str">
        <f>IFERROR(INDEX('Master Values'!$D$52:$D$54,MATCH('Tariff template'!O353,'Master Values'!$C$53:$C$55,0)),"")</f>
        <v/>
      </c>
      <c r="Q353" s="33"/>
      <c r="R353" s="34"/>
      <c r="S353" s="34"/>
    </row>
    <row r="354" spans="1:19" ht="17.25" customHeight="1" x14ac:dyDescent="0.25">
      <c r="A354" s="27"/>
      <c r="B354" s="27"/>
      <c r="C354" s="4" t="str">
        <f>IFERROR(INDEX('Master Values'!$G$7:$G$36,MATCH('Tariff template'!B354,master_choices,0)),"")</f>
        <v/>
      </c>
      <c r="D354" s="51"/>
      <c r="E354" s="28"/>
      <c r="F354" s="29"/>
      <c r="G354" s="30"/>
      <c r="H354" s="31"/>
      <c r="I354" s="29"/>
      <c r="J354" s="29"/>
      <c r="K354" s="36"/>
      <c r="L354" s="29"/>
      <c r="M354" s="29"/>
      <c r="N354" s="28"/>
      <c r="O354" s="32"/>
      <c r="P354" s="4" t="str">
        <f>IFERROR(INDEX('Master Values'!$D$52:$D$54,MATCH('Tariff template'!O354,'Master Values'!$C$53:$C$55,0)),"")</f>
        <v/>
      </c>
      <c r="Q354" s="33"/>
      <c r="R354" s="34"/>
      <c r="S354" s="34"/>
    </row>
    <row r="355" spans="1:19" ht="17.25" customHeight="1" x14ac:dyDescent="0.25">
      <c r="A355" s="27"/>
      <c r="B355" s="27"/>
      <c r="C355" s="4" t="str">
        <f>IFERROR(INDEX('Master Values'!$G$7:$G$36,MATCH('Tariff template'!B355,master_choices,0)),"")</f>
        <v/>
      </c>
      <c r="D355" s="51"/>
      <c r="E355" s="28"/>
      <c r="F355" s="29"/>
      <c r="G355" s="30"/>
      <c r="H355" s="31"/>
      <c r="I355" s="29"/>
      <c r="J355" s="29"/>
      <c r="K355" s="36"/>
      <c r="L355" s="29"/>
      <c r="M355" s="29"/>
      <c r="N355" s="28"/>
      <c r="O355" s="32"/>
      <c r="P355" s="4" t="str">
        <f>IFERROR(INDEX('Master Values'!$D$52:$D$54,MATCH('Tariff template'!O355,'Master Values'!$C$53:$C$55,0)),"")</f>
        <v/>
      </c>
      <c r="Q355" s="33"/>
      <c r="R355" s="34"/>
      <c r="S355" s="34"/>
    </row>
    <row r="356" spans="1:19" ht="17.25" customHeight="1" x14ac:dyDescent="0.25">
      <c r="A356" s="27"/>
      <c r="B356" s="27"/>
      <c r="C356" s="4" t="str">
        <f>IFERROR(INDEX('Master Values'!$G$7:$G$36,MATCH('Tariff template'!B356,master_choices,0)),"")</f>
        <v/>
      </c>
      <c r="D356" s="51"/>
      <c r="E356" s="28"/>
      <c r="F356" s="29"/>
      <c r="G356" s="30"/>
      <c r="H356" s="31"/>
      <c r="I356" s="29"/>
      <c r="J356" s="29"/>
      <c r="K356" s="36"/>
      <c r="L356" s="29"/>
      <c r="M356" s="29"/>
      <c r="N356" s="28"/>
      <c r="O356" s="32"/>
      <c r="P356" s="4" t="str">
        <f>IFERROR(INDEX('Master Values'!$D$52:$D$54,MATCH('Tariff template'!O356,'Master Values'!$C$53:$C$55,0)),"")</f>
        <v/>
      </c>
      <c r="Q356" s="33"/>
      <c r="R356" s="34"/>
      <c r="S356" s="34"/>
    </row>
    <row r="357" spans="1:19" ht="17.25" customHeight="1" x14ac:dyDescent="0.25">
      <c r="A357" s="27"/>
      <c r="B357" s="27"/>
      <c r="C357" s="4" t="str">
        <f>IFERROR(INDEX('Master Values'!$G$7:$G$36,MATCH('Tariff template'!B357,master_choices,0)),"")</f>
        <v/>
      </c>
      <c r="D357" s="51"/>
      <c r="E357" s="28"/>
      <c r="F357" s="29"/>
      <c r="G357" s="30"/>
      <c r="H357" s="31"/>
      <c r="I357" s="29"/>
      <c r="J357" s="29"/>
      <c r="K357" s="36"/>
      <c r="L357" s="29"/>
      <c r="M357" s="29"/>
      <c r="N357" s="28"/>
      <c r="O357" s="32"/>
      <c r="P357" s="4" t="str">
        <f>IFERROR(INDEX('Master Values'!$D$52:$D$54,MATCH('Tariff template'!O357,'Master Values'!$C$53:$C$55,0)),"")</f>
        <v/>
      </c>
      <c r="Q357" s="33"/>
      <c r="R357" s="34"/>
      <c r="S357" s="34"/>
    </row>
    <row r="358" spans="1:19" ht="17.25" customHeight="1" x14ac:dyDescent="0.25">
      <c r="A358" s="27"/>
      <c r="B358" s="27"/>
      <c r="C358" s="4" t="str">
        <f>IFERROR(INDEX('Master Values'!$G$7:$G$36,MATCH('Tariff template'!B358,master_choices,0)),"")</f>
        <v/>
      </c>
      <c r="D358" s="51"/>
      <c r="E358" s="28"/>
      <c r="F358" s="29"/>
      <c r="G358" s="30"/>
      <c r="H358" s="31"/>
      <c r="I358" s="29"/>
      <c r="J358" s="29"/>
      <c r="K358" s="36"/>
      <c r="L358" s="29"/>
      <c r="M358" s="29"/>
      <c r="N358" s="28"/>
      <c r="O358" s="32"/>
      <c r="P358" s="4" t="str">
        <f>IFERROR(INDEX('Master Values'!$D$52:$D$54,MATCH('Tariff template'!O358,'Master Values'!$C$53:$C$55,0)),"")</f>
        <v/>
      </c>
      <c r="Q358" s="33"/>
      <c r="R358" s="34"/>
      <c r="S358" s="34"/>
    </row>
    <row r="359" spans="1:19" ht="17.25" customHeight="1" x14ac:dyDescent="0.25">
      <c r="A359" s="27"/>
      <c r="B359" s="27"/>
      <c r="C359" s="4" t="str">
        <f>IFERROR(INDEX('Master Values'!$G$7:$G$36,MATCH('Tariff template'!B359,master_choices,0)),"")</f>
        <v/>
      </c>
      <c r="D359" s="51"/>
      <c r="E359" s="28"/>
      <c r="F359" s="29"/>
      <c r="G359" s="30"/>
      <c r="H359" s="31"/>
      <c r="I359" s="29"/>
      <c r="J359" s="29"/>
      <c r="K359" s="36"/>
      <c r="L359" s="29"/>
      <c r="M359" s="29"/>
      <c r="N359" s="28"/>
      <c r="O359" s="32"/>
      <c r="P359" s="4" t="str">
        <f>IFERROR(INDEX('Master Values'!$D$52:$D$54,MATCH('Tariff template'!O359,'Master Values'!$C$53:$C$55,0)),"")</f>
        <v/>
      </c>
      <c r="Q359" s="33"/>
      <c r="R359" s="34"/>
      <c r="S359" s="34"/>
    </row>
    <row r="360" spans="1:19" ht="17.25" customHeight="1" x14ac:dyDescent="0.25">
      <c r="A360" s="27"/>
      <c r="B360" s="27"/>
      <c r="C360" s="4" t="str">
        <f>IFERROR(INDEX('Master Values'!$G$7:$G$36,MATCH('Tariff template'!B360,master_choices,0)),"")</f>
        <v/>
      </c>
      <c r="D360" s="51"/>
      <c r="E360" s="28"/>
      <c r="F360" s="29"/>
      <c r="G360" s="30"/>
      <c r="H360" s="31"/>
      <c r="I360" s="29"/>
      <c r="J360" s="29"/>
      <c r="K360" s="36"/>
      <c r="L360" s="29"/>
      <c r="M360" s="29"/>
      <c r="N360" s="28"/>
      <c r="O360" s="32"/>
      <c r="P360" s="4" t="str">
        <f>IFERROR(INDEX('Master Values'!$D$52:$D$54,MATCH('Tariff template'!O360,'Master Values'!$C$53:$C$55,0)),"")</f>
        <v/>
      </c>
      <c r="Q360" s="33"/>
      <c r="R360" s="34"/>
      <c r="S360" s="34"/>
    </row>
    <row r="361" spans="1:19" ht="17.25" customHeight="1" x14ac:dyDescent="0.25">
      <c r="A361" s="27"/>
      <c r="B361" s="27"/>
      <c r="C361" s="4" t="str">
        <f>IFERROR(INDEX('Master Values'!$G$7:$G$36,MATCH('Tariff template'!B361,master_choices,0)),"")</f>
        <v/>
      </c>
      <c r="D361" s="51"/>
      <c r="E361" s="28"/>
      <c r="F361" s="29"/>
      <c r="G361" s="30"/>
      <c r="H361" s="31"/>
      <c r="I361" s="29"/>
      <c r="J361" s="29"/>
      <c r="K361" s="36" t="s">
        <v>24</v>
      </c>
      <c r="L361" s="29" t="s">
        <v>24</v>
      </c>
      <c r="M361" s="29"/>
      <c r="N361" s="28"/>
      <c r="O361" s="32"/>
      <c r="P361" s="4" t="str">
        <f>IFERROR(INDEX('Master Values'!$D$52:$D$54,MATCH('Tariff template'!O361,'Master Values'!$C$53:$C$55,0)),"")</f>
        <v/>
      </c>
      <c r="Q361" s="33"/>
      <c r="R361" s="34"/>
      <c r="S361" s="34"/>
    </row>
    <row r="362" spans="1:19" ht="17.25" customHeight="1" x14ac:dyDescent="0.25">
      <c r="H362" s="22"/>
      <c r="N362" s="35"/>
      <c r="Q362" s="35"/>
    </row>
    <row r="363" spans="1:19" ht="17.25" customHeight="1" x14ac:dyDescent="0.25">
      <c r="H363" s="22"/>
      <c r="N363" s="35"/>
      <c r="Q363" s="35"/>
    </row>
    <row r="364" spans="1:19" ht="17.25" customHeight="1" x14ac:dyDescent="0.25">
      <c r="H364" s="22"/>
      <c r="N364" s="35"/>
      <c r="Q364" s="35"/>
    </row>
    <row r="365" spans="1:19" ht="17.25" customHeight="1" x14ac:dyDescent="0.25">
      <c r="H365" s="22"/>
      <c r="N365" s="35"/>
      <c r="Q365" s="35"/>
    </row>
    <row r="366" spans="1:19" ht="17.25" customHeight="1" x14ac:dyDescent="0.25">
      <c r="H366" s="22"/>
      <c r="N366" s="35"/>
      <c r="Q366" s="35"/>
    </row>
    <row r="367" spans="1:19" ht="17.25" customHeight="1" x14ac:dyDescent="0.25">
      <c r="H367" s="22"/>
      <c r="N367" s="35"/>
      <c r="Q367" s="35"/>
    </row>
    <row r="368" spans="1:19" ht="17.25" customHeight="1" x14ac:dyDescent="0.25">
      <c r="H368" s="22"/>
      <c r="N368" s="35"/>
      <c r="Q368" s="35"/>
    </row>
    <row r="369" spans="8:17" ht="17.25" customHeight="1" x14ac:dyDescent="0.25">
      <c r="H369" s="22"/>
      <c r="N369" s="35"/>
      <c r="Q369" s="35"/>
    </row>
    <row r="370" spans="8:17" ht="17.25" customHeight="1" x14ac:dyDescent="0.25">
      <c r="H370" s="22"/>
      <c r="N370" s="35"/>
      <c r="Q370" s="35"/>
    </row>
    <row r="371" spans="8:17" ht="17.25" customHeight="1" x14ac:dyDescent="0.25">
      <c r="H371" s="22"/>
      <c r="N371" s="35"/>
      <c r="Q371" s="35"/>
    </row>
    <row r="372" spans="8:17" ht="17.25" customHeight="1" x14ac:dyDescent="0.25">
      <c r="H372" s="22"/>
      <c r="N372" s="35"/>
      <c r="Q372" s="35"/>
    </row>
    <row r="373" spans="8:17" ht="17.25" customHeight="1" x14ac:dyDescent="0.25">
      <c r="H373" s="22"/>
      <c r="N373" s="35"/>
      <c r="Q373" s="35"/>
    </row>
    <row r="374" spans="8:17" ht="17.25" customHeight="1" x14ac:dyDescent="0.25">
      <c r="H374" s="22"/>
      <c r="N374" s="35"/>
      <c r="Q374" s="35"/>
    </row>
    <row r="375" spans="8:17" ht="17.25" customHeight="1" x14ac:dyDescent="0.25">
      <c r="H375" s="22"/>
      <c r="N375" s="35"/>
    </row>
    <row r="376" spans="8:17" ht="17.25" customHeight="1" x14ac:dyDescent="0.25">
      <c r="H376" s="22"/>
      <c r="N376" s="35"/>
    </row>
    <row r="377" spans="8:17" ht="17.25" customHeight="1" x14ac:dyDescent="0.25">
      <c r="H377" s="22"/>
    </row>
    <row r="378" spans="8:17" ht="17.25" customHeight="1" x14ac:dyDescent="0.25">
      <c r="H378" s="22"/>
    </row>
    <row r="379" spans="8:17" ht="17.25" customHeight="1" x14ac:dyDescent="0.25">
      <c r="H379" s="22"/>
    </row>
    <row r="380" spans="8:17" ht="17.25" customHeight="1" x14ac:dyDescent="0.25">
      <c r="H380" s="22"/>
    </row>
    <row r="381" spans="8:17" ht="17.25" customHeight="1" x14ac:dyDescent="0.25">
      <c r="H381" s="22"/>
    </row>
    <row r="382" spans="8:17" ht="17.25" customHeight="1" x14ac:dyDescent="0.25">
      <c r="H382" s="22"/>
    </row>
    <row r="383" spans="8:17" ht="17.25" customHeight="1" x14ac:dyDescent="0.25">
      <c r="H383" s="22"/>
    </row>
    <row r="384" spans="8:17" ht="17.25" customHeight="1" x14ac:dyDescent="0.25">
      <c r="H384" s="22"/>
    </row>
    <row r="385" spans="8:8" ht="17.25" customHeight="1" x14ac:dyDescent="0.25">
      <c r="H385" s="22"/>
    </row>
    <row r="386" spans="8:8" ht="17.25" customHeight="1" x14ac:dyDescent="0.25">
      <c r="H386" s="22"/>
    </row>
    <row r="387" spans="8:8" ht="17.25" customHeight="1" x14ac:dyDescent="0.25">
      <c r="H387" s="22"/>
    </row>
    <row r="388" spans="8:8" ht="17.25" customHeight="1" x14ac:dyDescent="0.25">
      <c r="H388" s="22"/>
    </row>
    <row r="389" spans="8:8" ht="17.25" customHeight="1" x14ac:dyDescent="0.25">
      <c r="H389" s="22"/>
    </row>
    <row r="390" spans="8:8" ht="17.25" customHeight="1" x14ac:dyDescent="0.25">
      <c r="H390" s="22"/>
    </row>
    <row r="391" spans="8:8" ht="17.25" customHeight="1" x14ac:dyDescent="0.25">
      <c r="H391" s="22"/>
    </row>
    <row r="392" spans="8:8" ht="17.25" customHeight="1" x14ac:dyDescent="0.25">
      <c r="H392" s="22"/>
    </row>
    <row r="393" spans="8:8" ht="17.25" customHeight="1" x14ac:dyDescent="0.25">
      <c r="H393" s="22"/>
    </row>
    <row r="394" spans="8:8" ht="17.25" customHeight="1" x14ac:dyDescent="0.25">
      <c r="H394" s="22"/>
    </row>
    <row r="395" spans="8:8" ht="17.25" customHeight="1" x14ac:dyDescent="0.25">
      <c r="H395" s="22"/>
    </row>
    <row r="396" spans="8:8" ht="17.25" customHeight="1" x14ac:dyDescent="0.25">
      <c r="H396" s="22"/>
    </row>
    <row r="397" spans="8:8" ht="17.25" customHeight="1" x14ac:dyDescent="0.25">
      <c r="H397" s="22"/>
    </row>
    <row r="398" spans="8:8" ht="17.25" customHeight="1" x14ac:dyDescent="0.25">
      <c r="H398" s="22"/>
    </row>
    <row r="399" spans="8:8" ht="17.25" customHeight="1" x14ac:dyDescent="0.25">
      <c r="H399" s="22"/>
    </row>
    <row r="400" spans="8:8" ht="17.25" customHeight="1" x14ac:dyDescent="0.25">
      <c r="H400" s="22"/>
    </row>
    <row r="401" spans="8:8" ht="17.25" customHeight="1" x14ac:dyDescent="0.25">
      <c r="H401" s="22"/>
    </row>
    <row r="402" spans="8:8" ht="17.25" customHeight="1" x14ac:dyDescent="0.25">
      <c r="H402" s="22"/>
    </row>
    <row r="403" spans="8:8" ht="17.25" customHeight="1" x14ac:dyDescent="0.25">
      <c r="H403" s="22"/>
    </row>
    <row r="404" spans="8:8" ht="17.25" customHeight="1" x14ac:dyDescent="0.25">
      <c r="H404" s="22"/>
    </row>
    <row r="405" spans="8:8" ht="17.25" customHeight="1" x14ac:dyDescent="0.25">
      <c r="H405" s="22"/>
    </row>
    <row r="406" spans="8:8" ht="17.25" customHeight="1" x14ac:dyDescent="0.25">
      <c r="H406" s="22"/>
    </row>
    <row r="407" spans="8:8" ht="17.25" customHeight="1" x14ac:dyDescent="0.25">
      <c r="H407" s="22"/>
    </row>
    <row r="408" spans="8:8" ht="17.25" customHeight="1" x14ac:dyDescent="0.25">
      <c r="H408" s="22"/>
    </row>
    <row r="409" spans="8:8" ht="17.25" customHeight="1" x14ac:dyDescent="0.25">
      <c r="H409" s="22"/>
    </row>
    <row r="410" spans="8:8" ht="17.25" customHeight="1" x14ac:dyDescent="0.25">
      <c r="H410" s="22"/>
    </row>
    <row r="411" spans="8:8" ht="17.25" customHeight="1" x14ac:dyDescent="0.25">
      <c r="H411" s="22"/>
    </row>
    <row r="412" spans="8:8" ht="17.25" customHeight="1" x14ac:dyDescent="0.25">
      <c r="H412" s="22"/>
    </row>
    <row r="413" spans="8:8" ht="17.25" customHeight="1" x14ac:dyDescent="0.25">
      <c r="H413" s="22"/>
    </row>
    <row r="414" spans="8:8" ht="17.25" customHeight="1" x14ac:dyDescent="0.25">
      <c r="H414" s="22"/>
    </row>
    <row r="415" spans="8:8" ht="17.25" customHeight="1" x14ac:dyDescent="0.25">
      <c r="H415" s="22"/>
    </row>
    <row r="416" spans="8:8" ht="17.25" customHeight="1" x14ac:dyDescent="0.25">
      <c r="H416" s="22"/>
    </row>
    <row r="417" spans="8:8" ht="17.25" customHeight="1" x14ac:dyDescent="0.25">
      <c r="H417" s="22"/>
    </row>
    <row r="418" spans="8:8" ht="17.25" customHeight="1" x14ac:dyDescent="0.25">
      <c r="H418" s="22"/>
    </row>
    <row r="419" spans="8:8" ht="17.25" customHeight="1" x14ac:dyDescent="0.25">
      <c r="H419" s="22"/>
    </row>
    <row r="420" spans="8:8" ht="17.25" customHeight="1" x14ac:dyDescent="0.25">
      <c r="H420" s="22"/>
    </row>
    <row r="421" spans="8:8" ht="17.25" customHeight="1" x14ac:dyDescent="0.25">
      <c r="H421" s="22"/>
    </row>
    <row r="422" spans="8:8" ht="17.25" customHeight="1" x14ac:dyDescent="0.25">
      <c r="H422" s="22"/>
    </row>
    <row r="423" spans="8:8" ht="17.25" customHeight="1" x14ac:dyDescent="0.25">
      <c r="H423" s="22"/>
    </row>
    <row r="424" spans="8:8" ht="17.25" customHeight="1" x14ac:dyDescent="0.25">
      <c r="H424" s="22"/>
    </row>
    <row r="425" spans="8:8" ht="17.25" customHeight="1" x14ac:dyDescent="0.25">
      <c r="H425" s="22"/>
    </row>
    <row r="426" spans="8:8" ht="17.25" customHeight="1" x14ac:dyDescent="0.25">
      <c r="H426" s="22"/>
    </row>
    <row r="427" spans="8:8" ht="17.25" customHeight="1" x14ac:dyDescent="0.25">
      <c r="H427" s="22"/>
    </row>
    <row r="428" spans="8:8" ht="17.25" customHeight="1" x14ac:dyDescent="0.25">
      <c r="H428" s="22"/>
    </row>
    <row r="429" spans="8:8" ht="17.25" customHeight="1" x14ac:dyDescent="0.25">
      <c r="H429" s="22"/>
    </row>
    <row r="430" spans="8:8" ht="17.25" customHeight="1" x14ac:dyDescent="0.25">
      <c r="H430" s="22"/>
    </row>
    <row r="431" spans="8:8" ht="17.25" customHeight="1" x14ac:dyDescent="0.25">
      <c r="H431" s="22"/>
    </row>
    <row r="432" spans="8:8" ht="17.25" customHeight="1" x14ac:dyDescent="0.25">
      <c r="H432" s="22"/>
    </row>
    <row r="433" spans="8:8" ht="17.25" customHeight="1" x14ac:dyDescent="0.25">
      <c r="H433" s="22"/>
    </row>
    <row r="434" spans="8:8" ht="17.25" customHeight="1" x14ac:dyDescent="0.25">
      <c r="H434" s="22"/>
    </row>
    <row r="435" spans="8:8" ht="17.25" customHeight="1" x14ac:dyDescent="0.25">
      <c r="H435" s="22"/>
    </row>
    <row r="436" spans="8:8" ht="17.25" customHeight="1" x14ac:dyDescent="0.25">
      <c r="H436" s="22"/>
    </row>
    <row r="437" spans="8:8" ht="17.25" customHeight="1" x14ac:dyDescent="0.25">
      <c r="H437" s="22"/>
    </row>
    <row r="438" spans="8:8" ht="17.25" customHeight="1" x14ac:dyDescent="0.25">
      <c r="H438" s="22"/>
    </row>
    <row r="439" spans="8:8" ht="17.25" customHeight="1" x14ac:dyDescent="0.25">
      <c r="H439" s="22"/>
    </row>
    <row r="440" spans="8:8" ht="17.25" customHeight="1" x14ac:dyDescent="0.25">
      <c r="H440" s="22"/>
    </row>
    <row r="441" spans="8:8" ht="17.25" customHeight="1" x14ac:dyDescent="0.25">
      <c r="H441" s="22"/>
    </row>
    <row r="442" spans="8:8" ht="17.25" customHeight="1" x14ac:dyDescent="0.25">
      <c r="H442" s="22"/>
    </row>
    <row r="443" spans="8:8" ht="17.25" customHeight="1" x14ac:dyDescent="0.25">
      <c r="H443" s="22"/>
    </row>
    <row r="444" spans="8:8" ht="17.25" customHeight="1" x14ac:dyDescent="0.25">
      <c r="H444" s="22"/>
    </row>
    <row r="445" spans="8:8" ht="17.25" customHeight="1" x14ac:dyDescent="0.25">
      <c r="H445" s="22"/>
    </row>
    <row r="446" spans="8:8" ht="17.25" customHeight="1" x14ac:dyDescent="0.25">
      <c r="H446" s="22"/>
    </row>
    <row r="447" spans="8:8" ht="17.25" customHeight="1" x14ac:dyDescent="0.25">
      <c r="H447" s="22"/>
    </row>
    <row r="448" spans="8:8" ht="17.25" customHeight="1" x14ac:dyDescent="0.25">
      <c r="H448" s="22"/>
    </row>
    <row r="449" spans="8:8" ht="17.25" customHeight="1" x14ac:dyDescent="0.25">
      <c r="H449" s="22"/>
    </row>
    <row r="450" spans="8:8" ht="17.25" customHeight="1" x14ac:dyDescent="0.25">
      <c r="H450" s="22"/>
    </row>
    <row r="451" spans="8:8" ht="17.25" customHeight="1" x14ac:dyDescent="0.25">
      <c r="H451" s="22"/>
    </row>
    <row r="452" spans="8:8" ht="17.25" customHeight="1" x14ac:dyDescent="0.25">
      <c r="H452" s="22"/>
    </row>
    <row r="453" spans="8:8" ht="17.25" customHeight="1" x14ac:dyDescent="0.25">
      <c r="H453" s="22"/>
    </row>
    <row r="454" spans="8:8" ht="17.25" customHeight="1" x14ac:dyDescent="0.25">
      <c r="H454" s="22"/>
    </row>
    <row r="455" spans="8:8" ht="17.25" customHeight="1" x14ac:dyDescent="0.25">
      <c r="H455" s="22"/>
    </row>
    <row r="456" spans="8:8" ht="17.25" customHeight="1" x14ac:dyDescent="0.25">
      <c r="H456" s="22"/>
    </row>
    <row r="457" spans="8:8" ht="17.25" customHeight="1" x14ac:dyDescent="0.25">
      <c r="H457" s="22"/>
    </row>
    <row r="458" spans="8:8" ht="17.25" customHeight="1" x14ac:dyDescent="0.25">
      <c r="H458" s="22"/>
    </row>
    <row r="459" spans="8:8" ht="17.25" customHeight="1" x14ac:dyDescent="0.25">
      <c r="H459" s="22"/>
    </row>
    <row r="460" spans="8:8" ht="17.25" customHeight="1" x14ac:dyDescent="0.25">
      <c r="H460" s="22"/>
    </row>
    <row r="461" spans="8:8" ht="17.25" customHeight="1" x14ac:dyDescent="0.25">
      <c r="H461" s="22"/>
    </row>
    <row r="462" spans="8:8" ht="17.25" customHeight="1" x14ac:dyDescent="0.25">
      <c r="H462" s="22"/>
    </row>
    <row r="463" spans="8:8" ht="17.25" customHeight="1" x14ac:dyDescent="0.25">
      <c r="H463" s="22"/>
    </row>
    <row r="464" spans="8:8" ht="17.25" customHeight="1" x14ac:dyDescent="0.25">
      <c r="H464" s="22"/>
    </row>
    <row r="465" spans="5:8" ht="17.25" customHeight="1" x14ac:dyDescent="0.25">
      <c r="H465" s="22"/>
    </row>
    <row r="466" spans="5:8" ht="17.25" customHeight="1" x14ac:dyDescent="0.25">
      <c r="H466" s="22"/>
    </row>
    <row r="467" spans="5:8" ht="17.25" customHeight="1" x14ac:dyDescent="0.25">
      <c r="E467" s="35"/>
    </row>
    <row r="468" spans="5:8" ht="17.25" customHeight="1" x14ac:dyDescent="0.25">
      <c r="E468" s="35"/>
    </row>
    <row r="469" spans="5:8" ht="17.25" customHeight="1" x14ac:dyDescent="0.25">
      <c r="E469" s="35"/>
    </row>
    <row r="470" spans="5:8" ht="17.25" customHeight="1" x14ac:dyDescent="0.25">
      <c r="E470" s="35"/>
    </row>
    <row r="471" spans="5:8" ht="17.25" customHeight="1" x14ac:dyDescent="0.25">
      <c r="E471" s="35"/>
    </row>
    <row r="472" spans="5:8" ht="17.25" customHeight="1" x14ac:dyDescent="0.25">
      <c r="E472" s="35"/>
    </row>
    <row r="473" spans="5:8" ht="17.25" customHeight="1" x14ac:dyDescent="0.25">
      <c r="E473" s="35"/>
    </row>
    <row r="474" spans="5:8" ht="17.25" customHeight="1" x14ac:dyDescent="0.25">
      <c r="E474" s="35"/>
    </row>
    <row r="475" spans="5:8" ht="17.25" customHeight="1" x14ac:dyDescent="0.25">
      <c r="E475" s="35"/>
    </row>
    <row r="476" spans="5:8" ht="17.25" customHeight="1" x14ac:dyDescent="0.25">
      <c r="E476" s="35"/>
    </row>
    <row r="477" spans="5:8" ht="17.25" customHeight="1" x14ac:dyDescent="0.25">
      <c r="E477" s="35"/>
    </row>
    <row r="478" spans="5:8" ht="17.25" customHeight="1" x14ac:dyDescent="0.25">
      <c r="E478" s="35"/>
    </row>
    <row r="479" spans="5:8" ht="17.25" customHeight="1" x14ac:dyDescent="0.25">
      <c r="E479" s="35"/>
    </row>
    <row r="480" spans="5:8" ht="17.25" customHeight="1" x14ac:dyDescent="0.25">
      <c r="E480" s="35"/>
    </row>
    <row r="481" spans="5:5" ht="17.25" customHeight="1" x14ac:dyDescent="0.25">
      <c r="E481" s="35"/>
    </row>
    <row r="482" spans="5:5" ht="17.25" customHeight="1" x14ac:dyDescent="0.25">
      <c r="E482" s="35"/>
    </row>
    <row r="483" spans="5:5" ht="17.25" customHeight="1" x14ac:dyDescent="0.25">
      <c r="E483" s="35"/>
    </row>
    <row r="484" spans="5:5" ht="17.25" customHeight="1" x14ac:dyDescent="0.25">
      <c r="E484" s="35"/>
    </row>
    <row r="485" spans="5:5" ht="17.25" customHeight="1" x14ac:dyDescent="0.25">
      <c r="E485" s="35"/>
    </row>
    <row r="486" spans="5:5" ht="17.25" customHeight="1" x14ac:dyDescent="0.25">
      <c r="E486" s="35"/>
    </row>
    <row r="487" spans="5:5" ht="17.25" customHeight="1" x14ac:dyDescent="0.25">
      <c r="E487" s="35"/>
    </row>
    <row r="488" spans="5:5" ht="17.25" customHeight="1" x14ac:dyDescent="0.25">
      <c r="E488" s="35"/>
    </row>
    <row r="489" spans="5:5" ht="17.25" customHeight="1" x14ac:dyDescent="0.25">
      <c r="E489" s="35"/>
    </row>
    <row r="490" spans="5:5" ht="17.25" customHeight="1" x14ac:dyDescent="0.25">
      <c r="E490" s="35"/>
    </row>
    <row r="491" spans="5:5" ht="17.25" customHeight="1" x14ac:dyDescent="0.25">
      <c r="E491" s="35"/>
    </row>
    <row r="492" spans="5:5" ht="17.25" customHeight="1" x14ac:dyDescent="0.25">
      <c r="E492" s="35"/>
    </row>
    <row r="493" spans="5:5" ht="17.25" customHeight="1" x14ac:dyDescent="0.25">
      <c r="E493" s="35"/>
    </row>
    <row r="494" spans="5:5" ht="17.25" customHeight="1" x14ac:dyDescent="0.25">
      <c r="E494" s="35"/>
    </row>
    <row r="495" spans="5:5" ht="17.25" customHeight="1" x14ac:dyDescent="0.25">
      <c r="E495" s="35"/>
    </row>
    <row r="496" spans="5:5" ht="17.25" customHeight="1" x14ac:dyDescent="0.25">
      <c r="E496" s="35"/>
    </row>
    <row r="497" spans="5:5" ht="17.25" customHeight="1" x14ac:dyDescent="0.25">
      <c r="E497" s="35"/>
    </row>
    <row r="498" spans="5:5" ht="17.25" customHeight="1" x14ac:dyDescent="0.25">
      <c r="E498" s="35"/>
    </row>
    <row r="499" spans="5:5" ht="17.25" customHeight="1" x14ac:dyDescent="0.25">
      <c r="E499" s="35"/>
    </row>
    <row r="500" spans="5:5" ht="17.25" customHeight="1" x14ac:dyDescent="0.25">
      <c r="E500" s="35"/>
    </row>
    <row r="501" spans="5:5" ht="17.25" customHeight="1" x14ac:dyDescent="0.25">
      <c r="E501" s="35"/>
    </row>
    <row r="502" spans="5:5" ht="17.25" customHeight="1" x14ac:dyDescent="0.25">
      <c r="E502" s="35"/>
    </row>
    <row r="503" spans="5:5" ht="17.25" customHeight="1" x14ac:dyDescent="0.25">
      <c r="E503" s="35"/>
    </row>
    <row r="504" spans="5:5" ht="17.25" customHeight="1" x14ac:dyDescent="0.25">
      <c r="E504" s="35"/>
    </row>
    <row r="505" spans="5:5" ht="17.25" customHeight="1" x14ac:dyDescent="0.25">
      <c r="E505" s="35"/>
    </row>
    <row r="506" spans="5:5" ht="17.25" customHeight="1" x14ac:dyDescent="0.25">
      <c r="E506" s="35"/>
    </row>
    <row r="507" spans="5:5" ht="17.25" customHeight="1" x14ac:dyDescent="0.25">
      <c r="E507" s="35"/>
    </row>
    <row r="508" spans="5:5" ht="17.25" customHeight="1" x14ac:dyDescent="0.25">
      <c r="E508" s="35"/>
    </row>
    <row r="509" spans="5:5" ht="17.25" customHeight="1" x14ac:dyDescent="0.25">
      <c r="E509" s="35"/>
    </row>
    <row r="510" spans="5:5" ht="17.25" customHeight="1" x14ac:dyDescent="0.25">
      <c r="E510" s="35"/>
    </row>
    <row r="511" spans="5:5" ht="17.25" customHeight="1" x14ac:dyDescent="0.25">
      <c r="E511" s="35"/>
    </row>
    <row r="512" spans="5:5" ht="17.25" customHeight="1" x14ac:dyDescent="0.25">
      <c r="E512" s="35"/>
    </row>
    <row r="513" spans="5:5" ht="17.25" customHeight="1" x14ac:dyDescent="0.25">
      <c r="E513" s="35"/>
    </row>
    <row r="514" spans="5:5" ht="17.25" customHeight="1" x14ac:dyDescent="0.25">
      <c r="E514" s="35"/>
    </row>
    <row r="515" spans="5:5" ht="17.25" customHeight="1" x14ac:dyDescent="0.25">
      <c r="E515" s="35"/>
    </row>
    <row r="516" spans="5:5" ht="17.25" customHeight="1" x14ac:dyDescent="0.25">
      <c r="E516" s="35"/>
    </row>
    <row r="517" spans="5:5" ht="17.25" customHeight="1" x14ac:dyDescent="0.25">
      <c r="E517" s="35"/>
    </row>
    <row r="518" spans="5:5" ht="17.25" customHeight="1" x14ac:dyDescent="0.25">
      <c r="E518" s="35"/>
    </row>
    <row r="519" spans="5:5" ht="17.25" customHeight="1" x14ac:dyDescent="0.25">
      <c r="E519" s="35"/>
    </row>
    <row r="520" spans="5:5" ht="17.25" customHeight="1" x14ac:dyDescent="0.25">
      <c r="E520" s="35"/>
    </row>
    <row r="521" spans="5:5" ht="17.25" customHeight="1" x14ac:dyDescent="0.25">
      <c r="E521" s="35"/>
    </row>
    <row r="522" spans="5:5" ht="17.25" customHeight="1" x14ac:dyDescent="0.25">
      <c r="E522" s="35"/>
    </row>
    <row r="523" spans="5:5" ht="17.25" customHeight="1" x14ac:dyDescent="0.25">
      <c r="E523" s="35"/>
    </row>
    <row r="524" spans="5:5" ht="17.25" customHeight="1" x14ac:dyDescent="0.25">
      <c r="E524" s="35"/>
    </row>
    <row r="525" spans="5:5" ht="17.25" customHeight="1" x14ac:dyDescent="0.25">
      <c r="E525" s="35"/>
    </row>
    <row r="526" spans="5:5" ht="17.25" customHeight="1" x14ac:dyDescent="0.25">
      <c r="E526" s="35"/>
    </row>
    <row r="527" spans="5:5" ht="17.25" customHeight="1" x14ac:dyDescent="0.25">
      <c r="E527" s="35"/>
    </row>
    <row r="528" spans="5:5" ht="17.25" customHeight="1" x14ac:dyDescent="0.25">
      <c r="E528" s="35"/>
    </row>
    <row r="529" spans="5:5" ht="17.25" customHeight="1" x14ac:dyDescent="0.25">
      <c r="E529" s="35"/>
    </row>
    <row r="530" spans="5:5" ht="17.25" customHeight="1" x14ac:dyDescent="0.25">
      <c r="E530" s="35"/>
    </row>
    <row r="531" spans="5:5" ht="17.25" customHeight="1" x14ac:dyDescent="0.25">
      <c r="E531" s="35"/>
    </row>
    <row r="532" spans="5:5" ht="17.25" customHeight="1" x14ac:dyDescent="0.25">
      <c r="E532" s="35"/>
    </row>
    <row r="533" spans="5:5" ht="17.25" customHeight="1" x14ac:dyDescent="0.25">
      <c r="E533" s="35"/>
    </row>
    <row r="534" spans="5:5" ht="17.25" customHeight="1" x14ac:dyDescent="0.25">
      <c r="E534" s="35"/>
    </row>
    <row r="535" spans="5:5" ht="17.25" customHeight="1" x14ac:dyDescent="0.25">
      <c r="E535" s="35"/>
    </row>
    <row r="536" spans="5:5" ht="17.25" customHeight="1" x14ac:dyDescent="0.25">
      <c r="E536" s="35"/>
    </row>
    <row r="537" spans="5:5" ht="17.25" customHeight="1" x14ac:dyDescent="0.25">
      <c r="E537" s="35"/>
    </row>
    <row r="538" spans="5:5" ht="17.25" customHeight="1" x14ac:dyDescent="0.25">
      <c r="E538" s="35"/>
    </row>
    <row r="539" spans="5:5" ht="17.25" customHeight="1" x14ac:dyDescent="0.25">
      <c r="E539" s="35"/>
    </row>
    <row r="540" spans="5:5" ht="17.25" customHeight="1" x14ac:dyDescent="0.25">
      <c r="E540" s="35"/>
    </row>
    <row r="541" spans="5:5" ht="17.25" customHeight="1" x14ac:dyDescent="0.25">
      <c r="E541" s="35"/>
    </row>
    <row r="542" spans="5:5" ht="17.25" customHeight="1" x14ac:dyDescent="0.25">
      <c r="E542" s="35"/>
    </row>
    <row r="543" spans="5:5" ht="17.25" customHeight="1" x14ac:dyDescent="0.25">
      <c r="E543" s="35"/>
    </row>
    <row r="544" spans="5:5" ht="17.25" customHeight="1" x14ac:dyDescent="0.25">
      <c r="E544" s="35"/>
    </row>
    <row r="545" spans="5:5" ht="17.25" customHeight="1" x14ac:dyDescent="0.25">
      <c r="E545" s="35"/>
    </row>
    <row r="546" spans="5:5" ht="17.25" customHeight="1" x14ac:dyDescent="0.25">
      <c r="E546" s="35"/>
    </row>
    <row r="547" spans="5:5" ht="17.25" customHeight="1" x14ac:dyDescent="0.25">
      <c r="E547" s="35"/>
    </row>
    <row r="548" spans="5:5" ht="17.25" customHeight="1" x14ac:dyDescent="0.25">
      <c r="E548" s="35"/>
    </row>
    <row r="549" spans="5:5" ht="17.25" customHeight="1" x14ac:dyDescent="0.25">
      <c r="E549" s="35"/>
    </row>
    <row r="550" spans="5:5" ht="17.25" customHeight="1" x14ac:dyDescent="0.25">
      <c r="E550" s="35"/>
    </row>
    <row r="551" spans="5:5" ht="17.25" customHeight="1" x14ac:dyDescent="0.25">
      <c r="E551" s="35"/>
    </row>
    <row r="552" spans="5:5" ht="17.25" customHeight="1" x14ac:dyDescent="0.25">
      <c r="E552" s="35"/>
    </row>
    <row r="553" spans="5:5" ht="17.25" customHeight="1" x14ac:dyDescent="0.25">
      <c r="E553" s="35"/>
    </row>
    <row r="554" spans="5:5" ht="17.25" customHeight="1" x14ac:dyDescent="0.25">
      <c r="E554" s="35"/>
    </row>
    <row r="555" spans="5:5" ht="17.25" customHeight="1" x14ac:dyDescent="0.25">
      <c r="E555" s="35"/>
    </row>
    <row r="556" spans="5:5" ht="17.25" customHeight="1" x14ac:dyDescent="0.25">
      <c r="E556" s="35"/>
    </row>
    <row r="557" spans="5:5" ht="17.25" customHeight="1" x14ac:dyDescent="0.25">
      <c r="E557" s="35"/>
    </row>
    <row r="558" spans="5:5" ht="17.25" customHeight="1" x14ac:dyDescent="0.25">
      <c r="E558" s="35"/>
    </row>
    <row r="559" spans="5:5" ht="17.25" customHeight="1" x14ac:dyDescent="0.25">
      <c r="E559" s="35"/>
    </row>
    <row r="560" spans="5:5" ht="17.25" customHeight="1" x14ac:dyDescent="0.25">
      <c r="E560" s="35"/>
    </row>
    <row r="561" spans="5:5" ht="17.25" customHeight="1" x14ac:dyDescent="0.25">
      <c r="E561" s="35"/>
    </row>
    <row r="562" spans="5:5" ht="17.25" customHeight="1" x14ac:dyDescent="0.25">
      <c r="E562" s="35"/>
    </row>
    <row r="563" spans="5:5" ht="17.25" customHeight="1" x14ac:dyDescent="0.25">
      <c r="E563" s="35"/>
    </row>
    <row r="564" spans="5:5" ht="17.25" customHeight="1" x14ac:dyDescent="0.25">
      <c r="E564" s="35"/>
    </row>
    <row r="565" spans="5:5" ht="17.25" customHeight="1" x14ac:dyDescent="0.25">
      <c r="E565" s="35"/>
    </row>
    <row r="566" spans="5:5" ht="17.25" customHeight="1" x14ac:dyDescent="0.25">
      <c r="E566" s="35"/>
    </row>
    <row r="567" spans="5:5" ht="17.25" customHeight="1" x14ac:dyDescent="0.25">
      <c r="E567" s="35"/>
    </row>
    <row r="568" spans="5:5" ht="17.25" customHeight="1" x14ac:dyDescent="0.25">
      <c r="E568" s="35"/>
    </row>
    <row r="569" spans="5:5" ht="17.25" customHeight="1" x14ac:dyDescent="0.25">
      <c r="E569" s="35"/>
    </row>
    <row r="570" spans="5:5" ht="17.25" customHeight="1" x14ac:dyDescent="0.25">
      <c r="E570" s="35"/>
    </row>
    <row r="571" spans="5:5" ht="17.25" customHeight="1" x14ac:dyDescent="0.25">
      <c r="E571" s="35"/>
    </row>
    <row r="572" spans="5:5" ht="17.25" customHeight="1" x14ac:dyDescent="0.25">
      <c r="E572" s="35"/>
    </row>
    <row r="573" spans="5:5" ht="17.25" customHeight="1" x14ac:dyDescent="0.25">
      <c r="E573" s="35"/>
    </row>
    <row r="574" spans="5:5" ht="17.25" customHeight="1" x14ac:dyDescent="0.25">
      <c r="E574" s="35"/>
    </row>
    <row r="575" spans="5:5" ht="17.25" customHeight="1" x14ac:dyDescent="0.25">
      <c r="E575" s="35"/>
    </row>
    <row r="576" spans="5:5" ht="17.25" customHeight="1" x14ac:dyDescent="0.25">
      <c r="E576" s="35"/>
    </row>
    <row r="577" spans="5:5" ht="17.25" customHeight="1" x14ac:dyDescent="0.25">
      <c r="E577" s="35"/>
    </row>
    <row r="578" spans="5:5" ht="17.25" customHeight="1" x14ac:dyDescent="0.25">
      <c r="E578" s="35"/>
    </row>
    <row r="579" spans="5:5" ht="17.25" customHeight="1" x14ac:dyDescent="0.25">
      <c r="E579" s="35"/>
    </row>
    <row r="580" spans="5:5" ht="17.25" customHeight="1" x14ac:dyDescent="0.25">
      <c r="E580" s="35"/>
    </row>
    <row r="581" spans="5:5" ht="17.25" customHeight="1" x14ac:dyDescent="0.25">
      <c r="E581" s="35"/>
    </row>
    <row r="582" spans="5:5" ht="17.25" customHeight="1" x14ac:dyDescent="0.25">
      <c r="E582" s="35"/>
    </row>
    <row r="583" spans="5:5" ht="17.25" customHeight="1" x14ac:dyDescent="0.25">
      <c r="E583" s="35"/>
    </row>
    <row r="584" spans="5:5" ht="17.25" customHeight="1" x14ac:dyDescent="0.25">
      <c r="E584" s="35"/>
    </row>
    <row r="585" spans="5:5" ht="17.25" customHeight="1" x14ac:dyDescent="0.25">
      <c r="E585" s="35"/>
    </row>
    <row r="586" spans="5:5" ht="17.25" customHeight="1" x14ac:dyDescent="0.25">
      <c r="E586" s="35"/>
    </row>
    <row r="587" spans="5:5" ht="17.25" customHeight="1" x14ac:dyDescent="0.25">
      <c r="E587" s="35"/>
    </row>
    <row r="588" spans="5:5" ht="17.25" customHeight="1" x14ac:dyDescent="0.25">
      <c r="E588" s="35"/>
    </row>
    <row r="589" spans="5:5" ht="17.25" customHeight="1" x14ac:dyDescent="0.25">
      <c r="E589" s="35"/>
    </row>
    <row r="590" spans="5:5" ht="17.25" customHeight="1" x14ac:dyDescent="0.25">
      <c r="E590" s="35"/>
    </row>
    <row r="591" spans="5:5" ht="17.25" customHeight="1" x14ac:dyDescent="0.25">
      <c r="E591" s="35"/>
    </row>
    <row r="592" spans="5:5" ht="17.25" customHeight="1" x14ac:dyDescent="0.25">
      <c r="E592" s="35"/>
    </row>
    <row r="593" spans="5:5" ht="17.25" customHeight="1" x14ac:dyDescent="0.25">
      <c r="E593" s="35"/>
    </row>
    <row r="594" spans="5:5" ht="17.25" customHeight="1" x14ac:dyDescent="0.25">
      <c r="E594" s="35"/>
    </row>
    <row r="595" spans="5:5" ht="17.25" customHeight="1" x14ac:dyDescent="0.25">
      <c r="E595" s="35"/>
    </row>
    <row r="596" spans="5:5" ht="17.25" customHeight="1" x14ac:dyDescent="0.25">
      <c r="E596" s="35"/>
    </row>
    <row r="597" spans="5:5" ht="17.25" customHeight="1" x14ac:dyDescent="0.25">
      <c r="E597" s="35"/>
    </row>
    <row r="598" spans="5:5" ht="17.25" customHeight="1" x14ac:dyDescent="0.25">
      <c r="E598" s="35"/>
    </row>
    <row r="599" spans="5:5" ht="17.25" customHeight="1" x14ac:dyDescent="0.25">
      <c r="E599" s="35"/>
    </row>
  </sheetData>
  <sheetProtection selectLockedCells="1"/>
  <conditionalFormatting sqref="J3:J361">
    <cfRule type="expression" dxfId="2" priority="16">
      <formula>I3="Single"</formula>
    </cfRule>
  </conditionalFormatting>
  <conditionalFormatting sqref="K3:K361">
    <cfRule type="expression" dxfId="1" priority="13">
      <formula>I3="Single"</formula>
    </cfRule>
  </conditionalFormatting>
  <conditionalFormatting sqref="L3:L361">
    <cfRule type="expression" dxfId="0" priority="14">
      <formula>I3="Single"</formula>
    </cfRule>
  </conditionalFormatting>
  <dataValidations count="19">
    <dataValidation allowBlank="1" showInputMessage="1" showErrorMessage="1" prompt="Type all relevant tariff codes" sqref="E2:F2" xr:uid="{00000000-0002-0000-0000-000000000000}"/>
    <dataValidation allowBlank="1" showInputMessage="1" showErrorMessage="1" prompt="If not populated, tariff will be valid until further noticed (upon approval)_x000a_" sqref="R2" xr:uid="{00000000-0002-0000-0000-000001000000}"/>
    <dataValidation allowBlank="1" showInputMessage="1" showErrorMessage="1" prompt="Free text input to be used if non-standardized tariff type selected" sqref="D2" xr:uid="{00000000-0002-0000-0000-000002000000}"/>
    <dataValidation allowBlank="1" showInputMessage="1" showErrorMessage="1" prompt="General tariff categorization" sqref="B2" xr:uid="{00000000-0002-0000-0000-000003000000}"/>
    <dataValidation allowBlank="1" showInputMessage="1" showErrorMessage="1" prompt="Import/export" sqref="A2" xr:uid="{00000000-0002-0000-0000-000004000000}"/>
    <dataValidation allowBlank="1" showInputMessage="1" showErrorMessage="1" prompt="Pre-defined tariff description if tariff type is from standardized list" sqref="C2" xr:uid="{00000000-0002-0000-0000-000005000000}"/>
    <dataValidation type="decimal" allowBlank="1" showInputMessage="1" showErrorMessage="1" sqref="N362:N608" xr:uid="{00000000-0002-0000-0000-000006000000}">
      <formula1>0.01</formula1>
      <formula2>10000</formula2>
    </dataValidation>
    <dataValidation allowBlank="1" showInputMessage="1" showErrorMessage="1" prompt="Choose 'Single' if the rate does not depend on any further variables._x000a__x000a_Choose 'Multiple' if rate changes with other variables, e.g. # days, # containers or # kg weight_x000a__x000a_If multiple, then specify  slabs in column 'I'-'K'." sqref="I2" xr:uid="{00000000-0002-0000-0000-000007000000}"/>
    <dataValidation allowBlank="1" showInputMessage="1" showErrorMessage="1" prompt="If 'Multiple' in column 'I': Describe unit and method of slab variance here._x000a__x000a_E.g., # days, # containers, # weight" sqref="J2" xr:uid="{00000000-0002-0000-0000-000008000000}"/>
    <dataValidation type="decimal" operator="greaterThan" allowBlank="1" showInputMessage="1" showErrorMessage="1" sqref="L362:L363" xr:uid="{00000000-0002-0000-0000-000009000000}">
      <formula1>K362</formula1>
    </dataValidation>
    <dataValidation type="list" allowBlank="1" showInputMessage="1" showErrorMessage="1" sqref="B3:B361" xr:uid="{00000000-0002-0000-0000-00000A000000}">
      <formula1>master_choices</formula1>
    </dataValidation>
    <dataValidation type="list" allowBlank="1" showInputMessage="1" showErrorMessage="1" sqref="G3:G361" xr:uid="{00000000-0002-0000-0000-00000B000000}">
      <formula1>cntr_dd_reps2</formula1>
    </dataValidation>
    <dataValidation type="list" allowBlank="1" showInputMessage="1" showErrorMessage="1" sqref="H3:H361" xr:uid="{00000000-0002-0000-0000-00000C000000}">
      <formula1>type_dd_reps2</formula1>
    </dataValidation>
    <dataValidation type="list" allowBlank="1" showInputMessage="1" showErrorMessage="1" sqref="I3:I361" xr:uid="{00000000-0002-0000-0000-00000D000000}">
      <formula1>slab_dd_reps2</formula1>
    </dataValidation>
    <dataValidation type="list" allowBlank="1" showInputMessage="1" showErrorMessage="1" sqref="F3:F361" xr:uid="{00000000-0002-0000-0000-00000E000000}">
      <formula1>dd_reps2</formula1>
    </dataValidation>
    <dataValidation type="list" allowBlank="1" showInputMessage="1" showErrorMessage="1" sqref="K3:L361" xr:uid="{00000000-0002-0000-0000-00000F000000}">
      <formula1>from_dd_reps2</formula1>
    </dataValidation>
    <dataValidation type="date" operator="greaterThan" allowBlank="1" showInputMessage="1" showErrorMessage="1" sqref="R3:R371" xr:uid="{00000000-0002-0000-0000-000010000000}">
      <formula1>44774</formula1>
    </dataValidation>
    <dataValidation type="date" operator="greaterThan" allowBlank="1" showInputMessage="1" showErrorMessage="1" sqref="Q3:Q394" xr:uid="{00000000-0002-0000-0000-000011000000}">
      <formula1>1</formula1>
    </dataValidation>
    <dataValidation type="decimal" allowBlank="1" showInputMessage="1" showErrorMessage="1" sqref="N3:N361" xr:uid="{00000000-0002-0000-0000-000012000000}">
      <formula1>0</formula1>
      <formula2>10000</formula2>
    </dataValidation>
  </dataValidations>
  <pageMargins left="0.70866141732283472" right="0.70866141732283472" top="0.74803149606299213" bottom="0.74803149606299213" header="0.31496062992125984" footer="0.31496062992125984"/>
  <pageSetup scale="1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3000000}">
          <x14:formula1>
            <xm:f>'Master Values'!$C$7:$C$8</xm:f>
          </x14:formula1>
          <xm:sqref>A3:A361</xm:sqref>
        </x14:dataValidation>
        <x14:dataValidation type="list" allowBlank="1" showInputMessage="1" showErrorMessage="1" xr:uid="{00000000-0002-0000-0000-000014000000}">
          <x14:formula1>
            <xm:f>'Master Values'!$C$47:$C$48</xm:f>
          </x14:formula1>
          <xm:sqref>M3:M361</xm:sqref>
        </x14:dataValidation>
        <x14:dataValidation type="list" allowBlank="1" showInputMessage="1" showErrorMessage="1" xr:uid="{00000000-0002-0000-0000-000015000000}">
          <x14:formula1>
            <xm:f>'Master Values'!$C$53:$C$55</xm:f>
          </x14:formula1>
          <xm:sqref>O3:O361</xm:sqref>
        </x14:dataValidation>
        <x14:dataValidation type="list" allowBlank="1" showInputMessage="1" showErrorMessage="1" xr:uid="{00000000-0002-0000-0000-000016000000}">
          <x14:formula1>
            <xm:f>IF(I3='Master Values'!$C$14,'Master Values'!$C$60:$C$64,'Master Values'!$D$59:$D$59)</xm:f>
          </x14:formula1>
          <xm:sqref>J3:J361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BP1185"/>
  <sheetViews>
    <sheetView topLeftCell="AD1" zoomScale="80" zoomScaleNormal="80" workbookViewId="0">
      <selection activeCell="I19" sqref="I19"/>
    </sheetView>
  </sheetViews>
  <sheetFormatPr defaultRowHeight="15" x14ac:dyDescent="0.25"/>
  <cols>
    <col min="2" max="2" width="21.140625" customWidth="1"/>
    <col min="3" max="3" width="29.28515625" customWidth="1"/>
    <col min="4" max="4" width="21.5703125" bestFit="1" customWidth="1"/>
    <col min="6" max="6" width="61.7109375" customWidth="1"/>
    <col min="7" max="7" width="66.7109375" customWidth="1"/>
    <col min="8" max="8" width="70.7109375" bestFit="1" customWidth="1"/>
    <col min="9" max="9" width="11.5703125" customWidth="1"/>
    <col min="11" max="11" width="38.85546875" bestFit="1" customWidth="1"/>
    <col min="12" max="12" width="28.85546875" bestFit="1" customWidth="1"/>
    <col min="13" max="13" width="44.7109375" bestFit="1" customWidth="1"/>
    <col min="14" max="14" width="43.140625" bestFit="1" customWidth="1"/>
    <col min="15" max="15" width="54.85546875" bestFit="1" customWidth="1"/>
    <col min="16" max="16" width="45.28515625" bestFit="1" customWidth="1"/>
    <col min="17" max="17" width="22.7109375" bestFit="1" customWidth="1"/>
    <col min="18" max="18" width="27.5703125" bestFit="1" customWidth="1"/>
    <col min="19" max="19" width="53.85546875" bestFit="1" customWidth="1"/>
    <col min="20" max="20" width="42.85546875" bestFit="1" customWidth="1"/>
    <col min="21" max="21" width="33.42578125" bestFit="1" customWidth="1"/>
    <col min="22" max="22" width="29.85546875" bestFit="1" customWidth="1"/>
    <col min="23" max="23" width="36" bestFit="1" customWidth="1"/>
    <col min="24" max="24" width="56.5703125" bestFit="1" customWidth="1"/>
    <col min="25" max="25" width="22.85546875" bestFit="1" customWidth="1"/>
    <col min="26" max="26" width="33.5703125" bestFit="1" customWidth="1"/>
    <col min="27" max="27" width="34.28515625" bestFit="1" customWidth="1"/>
    <col min="28" max="28" width="27.85546875" bestFit="1" customWidth="1"/>
    <col min="29" max="29" width="94.7109375" bestFit="1" customWidth="1"/>
    <col min="30" max="30" width="52.28515625" bestFit="1" customWidth="1"/>
    <col min="31" max="34" width="52.28515625" customWidth="1"/>
    <col min="35" max="35" width="92.7109375" bestFit="1" customWidth="1"/>
    <col min="36" max="36" width="47.28515625" customWidth="1"/>
    <col min="37" max="37" width="40.5703125" customWidth="1"/>
    <col min="38" max="38" width="30.7109375" customWidth="1"/>
    <col min="39" max="39" width="28.42578125" customWidth="1"/>
    <col min="40" max="40" width="56.5703125" bestFit="1" customWidth="1"/>
    <col min="42" max="42" width="27.42578125" bestFit="1" customWidth="1"/>
    <col min="43" max="43" width="14.85546875" bestFit="1" customWidth="1"/>
    <col min="44" max="44" width="19.140625" bestFit="1" customWidth="1"/>
    <col min="45" max="45" width="15.85546875" bestFit="1" customWidth="1"/>
    <col min="46" max="46" width="20.5703125" bestFit="1" customWidth="1"/>
    <col min="47" max="47" width="17.5703125" customWidth="1"/>
    <col min="48" max="48" width="15.85546875" bestFit="1" customWidth="1"/>
    <col min="49" max="49" width="20.5703125" bestFit="1" customWidth="1"/>
    <col min="51" max="51" width="34.7109375" bestFit="1" customWidth="1"/>
    <col min="52" max="52" width="13.7109375" bestFit="1" customWidth="1"/>
    <col min="53" max="53" width="17.5703125" bestFit="1" customWidth="1"/>
    <col min="54" max="54" width="18" bestFit="1" customWidth="1"/>
    <col min="55" max="55" width="20.5703125" bestFit="1" customWidth="1"/>
    <col min="56" max="56" width="17.5703125" customWidth="1"/>
    <col min="57" max="57" width="18" bestFit="1" customWidth="1"/>
    <col min="58" max="58" width="20.5703125" bestFit="1" customWidth="1"/>
    <col min="60" max="60" width="38.28515625" bestFit="1" customWidth="1"/>
    <col min="61" max="61" width="13.7109375" bestFit="1" customWidth="1"/>
    <col min="62" max="62" width="19.85546875" bestFit="1" customWidth="1"/>
    <col min="63" max="65" width="19.85546875" customWidth="1"/>
    <col min="67" max="67" width="38.28515625" bestFit="1" customWidth="1"/>
    <col min="68" max="68" width="13.7109375" bestFit="1" customWidth="1"/>
  </cols>
  <sheetData>
    <row r="3" spans="2:68" s="13" customFormat="1" ht="45" customHeight="1" x14ac:dyDescent="0.25">
      <c r="AP3"/>
      <c r="AQ3"/>
      <c r="AR3"/>
      <c r="AS3"/>
      <c r="AT3"/>
      <c r="AU3"/>
      <c r="AV3"/>
      <c r="AW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</row>
    <row r="5" spans="2:68" ht="18.75" x14ac:dyDescent="0.3">
      <c r="B5" s="3" t="s">
        <v>5</v>
      </c>
      <c r="C5" s="4"/>
      <c r="F5" s="3" t="s">
        <v>25</v>
      </c>
      <c r="G5" s="8"/>
      <c r="H5" s="8"/>
      <c r="I5" s="9"/>
      <c r="K5" s="3" t="s">
        <v>26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P5" s="3" t="s">
        <v>27</v>
      </c>
      <c r="AQ5" s="3"/>
      <c r="AR5" s="3"/>
      <c r="AS5" s="3"/>
      <c r="AT5" s="3"/>
      <c r="AU5" s="3"/>
      <c r="AV5" s="3"/>
      <c r="AW5" s="44"/>
      <c r="AY5" s="3" t="s">
        <v>28</v>
      </c>
      <c r="AZ5" s="3"/>
      <c r="BA5" s="3"/>
      <c r="BB5" s="3"/>
      <c r="BC5" s="3"/>
      <c r="BD5" s="3"/>
      <c r="BE5" s="3"/>
      <c r="BF5" s="3"/>
      <c r="BH5" s="3" t="s">
        <v>29</v>
      </c>
      <c r="BI5" s="3"/>
      <c r="BJ5" s="3"/>
      <c r="BK5" s="3"/>
      <c r="BL5" s="3"/>
      <c r="BM5" s="3"/>
      <c r="BO5" s="3" t="s">
        <v>30</v>
      </c>
      <c r="BP5" s="3"/>
    </row>
    <row r="6" spans="2:68" ht="60" x14ac:dyDescent="0.25">
      <c r="B6" s="2" t="s">
        <v>31</v>
      </c>
      <c r="C6" s="2" t="s">
        <v>32</v>
      </c>
      <c r="F6" s="5" t="s">
        <v>33</v>
      </c>
      <c r="G6" s="5" t="s">
        <v>34</v>
      </c>
      <c r="H6" s="5" t="s">
        <v>10</v>
      </c>
      <c r="I6" s="10"/>
      <c r="K6" s="37" t="str" cm="1">
        <f t="array" ref="K6:AN6">TRANSPOSE(F7:F36)</f>
        <v>ADMIN - Miscellaneous (Any documentation fee e.g. manual doc fee / certificate issuance fee / amendments fee etc.)</v>
      </c>
      <c r="L6" s="2" t="str">
        <v>BOL - B/L amendment fee</v>
      </c>
      <c r="M6" s="2" t="str">
        <v>BOL - B/L fee</v>
      </c>
      <c r="N6" s="2" t="str">
        <v>BOL - Miscellaneous</v>
      </c>
      <c r="O6" s="2" t="str">
        <v>BOL - Switch B/L fee</v>
      </c>
      <c r="P6" s="2" t="str">
        <v>CUSTOMS - Customs clearance/ brokerage fees</v>
      </c>
      <c r="Q6" s="2" t="str">
        <v>CUSTOMS - Customs inspection fees</v>
      </c>
      <c r="R6" s="2" t="str">
        <v>DC - Dubai Chamber of Commerce attestation &amp; certifications</v>
      </c>
      <c r="S6" s="2" t="str">
        <v>DM - Dubai Municipality Permits and Inspections</v>
      </c>
      <c r="T6" s="2" t="str">
        <v>DM - Dubai Municipality Product Registration Fees</v>
      </c>
      <c r="U6" s="2" t="str">
        <v>DO - D/O fee</v>
      </c>
      <c r="V6" s="2" t="str">
        <v>DO - Miscellaneous</v>
      </c>
      <c r="W6" s="2" t="str">
        <v>LD - Demurrage/Detention charge</v>
      </c>
      <c r="X6" s="2" t="str">
        <v>MISC - Any sea container charge not within standardized tariff categories</v>
      </c>
      <c r="Y6" s="2" t="str">
        <v>MOCCAE - MOCCAE clearances</v>
      </c>
      <c r="Z6" s="2" t="str">
        <v>MOH - Ministry of Health MOH Permit and Approvals</v>
      </c>
      <c r="AA6" s="2" t="str">
        <v>SEAL - Seal charge</v>
      </c>
      <c r="AB6" s="2" t="str">
        <v>SERVICE - Miscellaneous</v>
      </c>
      <c r="AC6" s="2" t="str">
        <v>SERVICE - Monitoring charge</v>
      </c>
      <c r="AD6" s="2" t="str">
        <v>SERVICE - Overweight surcharge</v>
      </c>
      <c r="AE6" s="2" t="str">
        <v>SERVICE - Use of special gear surcharge</v>
      </c>
      <c r="AF6" s="2" t="str">
        <v>SERVICE - Weighment at port charge</v>
      </c>
      <c r="AG6" s="2" t="str">
        <v>SHIFT - Inter terminal transfer charge</v>
      </c>
      <c r="AH6" s="2" t="str">
        <v>SHIFT - Lift on – lift off charge (TLUC)</v>
      </c>
      <c r="AI6" s="2" t="str">
        <v>SHIFT - Miscellaneous</v>
      </c>
      <c r="AJ6" s="2" t="str">
        <v>LCL Handling</v>
      </c>
      <c r="AK6" s="2" t="str">
        <v>LCL Storage Covered</v>
      </c>
      <c r="AL6" s="2" t="str">
        <v>LCL Miscellaneous Charges</v>
      </c>
      <c r="AM6" s="2" t="str">
        <v>LCL Storage Open</v>
      </c>
      <c r="AN6" s="2" t="str">
        <v>THC - Terminal handling charge</v>
      </c>
      <c r="AP6" s="2" t="s">
        <v>35</v>
      </c>
      <c r="AQ6" s="2" t="s">
        <v>36</v>
      </c>
      <c r="AR6" s="2" t="s">
        <v>37</v>
      </c>
      <c r="AS6" s="42" t="s">
        <v>140</v>
      </c>
      <c r="AT6" s="45" t="str">
        <f>$C$24</f>
        <v>Per Freight Ton/Day</v>
      </c>
      <c r="AU6" s="2" t="s">
        <v>38</v>
      </c>
      <c r="AY6" s="2" t="s">
        <v>35</v>
      </c>
      <c r="AZ6" s="2" t="s">
        <v>36</v>
      </c>
      <c r="BA6" s="2" t="s">
        <v>37</v>
      </c>
      <c r="BB6" s="42" t="s">
        <v>140</v>
      </c>
      <c r="BC6" s="42" t="str">
        <f>$C$24</f>
        <v>Per Freight Ton/Day</v>
      </c>
      <c r="BD6" s="2" t="s">
        <v>38</v>
      </c>
      <c r="BH6" s="2" t="s">
        <v>35</v>
      </c>
      <c r="BI6" s="2" t="s">
        <v>36</v>
      </c>
      <c r="BJ6" s="2" t="s">
        <v>37</v>
      </c>
      <c r="BK6" s="42" t="s">
        <v>140</v>
      </c>
      <c r="BL6" s="42" t="str">
        <f>$C$24</f>
        <v>Per Freight Ton/Day</v>
      </c>
      <c r="BM6" s="2" t="s">
        <v>38</v>
      </c>
      <c r="BO6" s="17" t="s">
        <v>39</v>
      </c>
      <c r="BP6" s="2" t="s">
        <v>40</v>
      </c>
    </row>
    <row r="7" spans="2:68" x14ac:dyDescent="0.25">
      <c r="B7" s="1" t="s">
        <v>41</v>
      </c>
      <c r="C7" s="1" t="s">
        <v>42</v>
      </c>
      <c r="F7" s="1" t="s">
        <v>136</v>
      </c>
      <c r="G7" s="1" t="s">
        <v>43</v>
      </c>
      <c r="H7" s="1" t="s">
        <v>44</v>
      </c>
      <c r="K7" s="1" t="str">
        <f t="shared" ref="K7" si="0">$C$19</f>
        <v>Per Container</v>
      </c>
      <c r="L7" s="6" t="str">
        <f t="shared" ref="L7" si="1">$C$21</f>
        <v>Per Document</v>
      </c>
      <c r="M7" s="6" t="str">
        <f>$C$21</f>
        <v>Per Document</v>
      </c>
      <c r="N7" s="6" t="str">
        <f t="shared" ref="N7:S8" si="2">$C$21</f>
        <v>Per Document</v>
      </c>
      <c r="O7" s="6" t="str">
        <f t="shared" si="2"/>
        <v>Per Document</v>
      </c>
      <c r="P7" s="1" t="str">
        <f t="shared" si="2"/>
        <v>Per Document</v>
      </c>
      <c r="Q7" s="1" t="str">
        <f t="shared" ref="Q7:S7" si="3">$C$19</f>
        <v>Per Container</v>
      </c>
      <c r="R7" s="1" t="str">
        <f>$C$21</f>
        <v>Per Document</v>
      </c>
      <c r="S7" s="1" t="str">
        <f t="shared" si="3"/>
        <v>Per Container</v>
      </c>
      <c r="T7" s="1" t="str">
        <f t="shared" ref="T7" si="4">$C$19</f>
        <v>Per Container</v>
      </c>
      <c r="U7" s="1" t="str">
        <f>$C$21</f>
        <v>Per Document</v>
      </c>
      <c r="V7" s="1" t="str">
        <f>$C$21</f>
        <v>Per Document</v>
      </c>
      <c r="W7" s="1" t="str">
        <f>$C$20</f>
        <v>Per Container/Day</v>
      </c>
      <c r="X7" s="1" t="str">
        <f t="shared" ref="X7" si="5">$C$19</f>
        <v>Per Container</v>
      </c>
      <c r="Y7" s="1" t="str">
        <f t="shared" ref="Y7:Z7" si="6">$C$21</f>
        <v>Per Document</v>
      </c>
      <c r="Z7" s="1" t="str">
        <f t="shared" si="6"/>
        <v>Per Document</v>
      </c>
      <c r="AA7" s="1" t="str">
        <f>$C$22</f>
        <v>Per Seal</v>
      </c>
      <c r="AB7" s="1" t="str">
        <f>$C$19</f>
        <v>Per Container</v>
      </c>
      <c r="AC7" s="1" t="str">
        <f>$C$19</f>
        <v>Per Container</v>
      </c>
      <c r="AD7" s="1" t="str">
        <f t="shared" ref="AD7:AH7" si="7">$C$19</f>
        <v>Per Container</v>
      </c>
      <c r="AE7" s="1" t="str">
        <f t="shared" si="7"/>
        <v>Per Container</v>
      </c>
      <c r="AF7" s="1" t="str">
        <f t="shared" si="7"/>
        <v>Per Container</v>
      </c>
      <c r="AG7" s="1" t="str">
        <f t="shared" si="7"/>
        <v>Per Container</v>
      </c>
      <c r="AH7" s="1" t="str">
        <f t="shared" si="7"/>
        <v>Per Container</v>
      </c>
      <c r="AI7" s="1" t="str">
        <f>$C$19</f>
        <v>Per Container</v>
      </c>
      <c r="AJ7" s="41" t="str">
        <f t="shared" ref="AJ7" si="8">$C$23</f>
        <v>Per Freight Ton</v>
      </c>
      <c r="AK7" s="41" t="str">
        <f>$C$24</f>
        <v>Per Freight Ton/Day</v>
      </c>
      <c r="AL7" s="1" t="str">
        <f t="shared" ref="AL7" si="9">$C$19</f>
        <v>Per Container</v>
      </c>
      <c r="AM7" s="41" t="str">
        <f>$C$24</f>
        <v>Per Freight Ton/Day</v>
      </c>
      <c r="AN7" s="1" t="str">
        <f>$C$19</f>
        <v>Per Container</v>
      </c>
      <c r="AP7" s="6" t="s">
        <v>39</v>
      </c>
      <c r="AQ7" s="6" t="s">
        <v>39</v>
      </c>
      <c r="AR7" s="6" t="s">
        <v>39</v>
      </c>
      <c r="AS7" s="43" t="s">
        <v>39</v>
      </c>
      <c r="AT7" s="43" t="s">
        <v>39</v>
      </c>
      <c r="AU7" s="6" t="s">
        <v>39</v>
      </c>
      <c r="AY7" s="1" t="str">
        <f t="shared" ref="AY7:BD7" si="10">$C$37</f>
        <v>Dry - general/FAK</v>
      </c>
      <c r="AZ7" s="1" t="str">
        <f t="shared" si="10"/>
        <v>Dry - general/FAK</v>
      </c>
      <c r="BA7" s="1" t="str">
        <f t="shared" si="10"/>
        <v>Dry - general/FAK</v>
      </c>
      <c r="BB7" s="43" t="str">
        <f t="shared" si="10"/>
        <v>Dry - general/FAK</v>
      </c>
      <c r="BC7" s="43" t="str">
        <f t="shared" si="10"/>
        <v>Dry - general/FAK</v>
      </c>
      <c r="BD7" s="1" t="str">
        <f t="shared" si="10"/>
        <v>Dry - general/FAK</v>
      </c>
      <c r="BH7" s="1">
        <f>C28</f>
        <v>20</v>
      </c>
      <c r="BI7" s="1">
        <f>BH7</f>
        <v>20</v>
      </c>
      <c r="BJ7" s="1">
        <f>$C$28</f>
        <v>20</v>
      </c>
      <c r="BK7" s="43">
        <f>$C$28</f>
        <v>20</v>
      </c>
      <c r="BL7" s="43">
        <f>$C$28</f>
        <v>20</v>
      </c>
      <c r="BM7" s="1">
        <f>$C$28</f>
        <v>20</v>
      </c>
      <c r="BO7" s="15" t="s">
        <v>24</v>
      </c>
      <c r="BP7" s="14">
        <v>1</v>
      </c>
    </row>
    <row r="8" spans="2:68" x14ac:dyDescent="0.25">
      <c r="B8" s="1" t="s">
        <v>45</v>
      </c>
      <c r="C8" s="1" t="s">
        <v>46</v>
      </c>
      <c r="F8" s="1" t="s">
        <v>47</v>
      </c>
      <c r="G8" s="1" t="s">
        <v>48</v>
      </c>
      <c r="H8" s="1" t="str">
        <f>C$21</f>
        <v>Per Document</v>
      </c>
      <c r="K8" s="1" t="str">
        <f>$C$21</f>
        <v>Per Document</v>
      </c>
      <c r="L8" s="1"/>
      <c r="M8" s="1"/>
      <c r="N8" s="1"/>
      <c r="O8" s="1"/>
      <c r="P8" s="1"/>
      <c r="Q8" s="1" t="str">
        <f t="shared" si="2"/>
        <v>Per Document</v>
      </c>
      <c r="R8" s="1"/>
      <c r="S8" s="1" t="str">
        <f t="shared" si="2"/>
        <v>Per Document</v>
      </c>
      <c r="T8" s="1" t="str">
        <f t="shared" ref="T8" si="11">$C$21</f>
        <v>Per Document</v>
      </c>
      <c r="U8" s="1"/>
      <c r="V8" s="1"/>
      <c r="W8" s="1"/>
      <c r="X8" s="1" t="str">
        <f>$C$21</f>
        <v>Per Document</v>
      </c>
      <c r="Y8" s="1"/>
      <c r="Z8" s="1"/>
      <c r="AA8" s="1"/>
      <c r="AB8" s="1" t="str">
        <f>$C$20</f>
        <v>Per Container/Day</v>
      </c>
      <c r="AC8" s="1" t="str">
        <f>$C$20</f>
        <v>Per Container/Day</v>
      </c>
      <c r="AD8" s="1"/>
      <c r="AE8" s="1"/>
      <c r="AF8" s="1"/>
      <c r="AG8" s="1"/>
      <c r="AH8" s="1"/>
      <c r="AI8" s="1"/>
      <c r="AJ8" s="1"/>
      <c r="AK8" s="1"/>
      <c r="AL8" s="1" t="str">
        <f>$C$21</f>
        <v>Per Document</v>
      </c>
      <c r="AM8" s="1"/>
      <c r="AN8" s="1"/>
      <c r="AP8" s="6" t="s">
        <v>40</v>
      </c>
      <c r="AQ8" s="6" t="s">
        <v>40</v>
      </c>
      <c r="AR8" s="6" t="s">
        <v>40</v>
      </c>
      <c r="AS8" s="43" t="s">
        <v>40</v>
      </c>
      <c r="AT8" s="43" t="s">
        <v>40</v>
      </c>
      <c r="AU8" s="6" t="s">
        <v>40</v>
      </c>
      <c r="AY8" s="1" t="str">
        <f t="shared" ref="AY8:BD8" si="12">$C$38</f>
        <v>Reefer</v>
      </c>
      <c r="AZ8" s="1" t="str">
        <f t="shared" si="12"/>
        <v>Reefer</v>
      </c>
      <c r="BA8" s="1" t="str">
        <f t="shared" si="12"/>
        <v>Reefer</v>
      </c>
      <c r="BB8" s="43" t="str">
        <f t="shared" si="12"/>
        <v>Reefer</v>
      </c>
      <c r="BC8" s="43" t="str">
        <f t="shared" si="12"/>
        <v>Reefer</v>
      </c>
      <c r="BD8" s="1" t="str">
        <f t="shared" si="12"/>
        <v>Reefer</v>
      </c>
      <c r="BH8" s="1">
        <f t="shared" ref="BH8:BH10" si="13">C29</f>
        <v>40</v>
      </c>
      <c r="BI8" s="1">
        <f>BH8</f>
        <v>40</v>
      </c>
      <c r="BJ8" s="1">
        <f>$C$29</f>
        <v>40</v>
      </c>
      <c r="BK8" s="43">
        <f>$C$29</f>
        <v>40</v>
      </c>
      <c r="BL8" s="43">
        <f>$C$29</f>
        <v>40</v>
      </c>
      <c r="BM8" s="1">
        <f>$C$29</f>
        <v>40</v>
      </c>
      <c r="BO8" s="15"/>
      <c r="BP8" s="14">
        <v>2</v>
      </c>
    </row>
    <row r="9" spans="2:68" x14ac:dyDescent="0.25">
      <c r="F9" s="1" t="s">
        <v>49</v>
      </c>
      <c r="G9" s="1" t="s">
        <v>50</v>
      </c>
      <c r="H9" s="1" t="str">
        <f>C$21</f>
        <v>Per Document</v>
      </c>
      <c r="K9" s="1" t="str">
        <f>$C$20</f>
        <v>Per Container/Day</v>
      </c>
      <c r="L9" s="1"/>
      <c r="M9" s="1"/>
      <c r="N9" s="1"/>
      <c r="O9" s="1"/>
      <c r="P9" s="1"/>
      <c r="Q9" s="1" t="str">
        <f t="shared" ref="Q9:S9" si="14">$C$20</f>
        <v>Per Container/Day</v>
      </c>
      <c r="R9" s="1"/>
      <c r="S9" s="1" t="str">
        <f t="shared" si="14"/>
        <v>Per Container/Day</v>
      </c>
      <c r="T9" s="1" t="str">
        <f t="shared" ref="T9" si="15">$C$20</f>
        <v>Per Container/Day</v>
      </c>
      <c r="U9" s="1"/>
      <c r="V9" s="1"/>
      <c r="W9" s="1"/>
      <c r="X9" s="1" t="str">
        <f>$C$20</f>
        <v>Per Container/Day</v>
      </c>
      <c r="Y9" s="1"/>
      <c r="Z9" s="1"/>
      <c r="AA9" s="1"/>
      <c r="AB9" s="41" t="str">
        <f>$C$23</f>
        <v>Per Freight Ton</v>
      </c>
      <c r="AC9" s="1"/>
      <c r="AD9" s="1"/>
      <c r="AE9" s="1"/>
      <c r="AF9" s="1"/>
      <c r="AG9" s="1"/>
      <c r="AH9" s="1"/>
      <c r="AI9" s="1"/>
      <c r="AJ9" s="1"/>
      <c r="AK9" s="1"/>
      <c r="AL9" s="1" t="str">
        <f>$C$20</f>
        <v>Per Container/Day</v>
      </c>
      <c r="AM9" s="1"/>
      <c r="AN9" s="1"/>
      <c r="AY9" s="1" t="str">
        <f t="shared" ref="AY9:BD9" si="16">$C$39</f>
        <v>Hazardous</v>
      </c>
      <c r="AZ9" s="1" t="str">
        <f t="shared" si="16"/>
        <v>Hazardous</v>
      </c>
      <c r="BA9" s="1" t="str">
        <f t="shared" si="16"/>
        <v>Hazardous</v>
      </c>
      <c r="BB9" s="43" t="str">
        <f t="shared" si="16"/>
        <v>Hazardous</v>
      </c>
      <c r="BC9" s="43" t="str">
        <f t="shared" si="16"/>
        <v>Hazardous</v>
      </c>
      <c r="BD9" s="1" t="str">
        <f t="shared" si="16"/>
        <v>Hazardous</v>
      </c>
      <c r="BH9" s="1">
        <f t="shared" si="13"/>
        <v>45</v>
      </c>
      <c r="BI9" s="1">
        <f>BH9</f>
        <v>45</v>
      </c>
      <c r="BJ9" s="1">
        <f>$C$30</f>
        <v>45</v>
      </c>
      <c r="BK9" s="43">
        <f>$C$30</f>
        <v>45</v>
      </c>
      <c r="BL9" s="43">
        <f>$C$30</f>
        <v>45</v>
      </c>
      <c r="BM9" s="1">
        <f>$C$30</f>
        <v>45</v>
      </c>
      <c r="BO9" s="15"/>
      <c r="BP9" s="14">
        <v>3</v>
      </c>
    </row>
    <row r="10" spans="2:68" x14ac:dyDescent="0.25">
      <c r="F10" s="1" t="s">
        <v>51</v>
      </c>
      <c r="G10" s="1" t="s">
        <v>43</v>
      </c>
      <c r="H10" s="1" t="str">
        <f>C$21</f>
        <v>Per Document</v>
      </c>
      <c r="K10" s="1" t="str">
        <f>$C$22</f>
        <v>Per Seal</v>
      </c>
      <c r="L10" s="1"/>
      <c r="M10" s="1"/>
      <c r="N10" s="1"/>
      <c r="O10" s="1"/>
      <c r="P10" s="1"/>
      <c r="Q10" s="1" t="str">
        <f t="shared" ref="Q10:S10" si="17">$C$22</f>
        <v>Per Seal</v>
      </c>
      <c r="R10" s="1"/>
      <c r="S10" s="1" t="str">
        <f t="shared" si="17"/>
        <v>Per Seal</v>
      </c>
      <c r="T10" s="1" t="str">
        <f t="shared" ref="T10" si="18">$C$22</f>
        <v>Per Seal</v>
      </c>
      <c r="U10" s="1"/>
      <c r="V10" s="1"/>
      <c r="W10" s="1"/>
      <c r="X10" s="1" t="str">
        <f>$C$22</f>
        <v>Per Seal</v>
      </c>
      <c r="Y10" s="1"/>
      <c r="Z10" s="1"/>
      <c r="AA10" s="1"/>
      <c r="AB10" s="41" t="str">
        <f>$C$24</f>
        <v>Per Freight Ton/Day</v>
      </c>
      <c r="AC10" s="1"/>
      <c r="AD10" s="1"/>
      <c r="AE10" s="1"/>
      <c r="AF10" s="1"/>
      <c r="AG10" s="1"/>
      <c r="AH10" s="1"/>
      <c r="AI10" s="1"/>
      <c r="AJ10" s="1"/>
      <c r="AK10" s="1"/>
      <c r="AL10" s="41" t="str">
        <f>$C$23</f>
        <v>Per Freight Ton</v>
      </c>
      <c r="AM10" s="1"/>
      <c r="AN10" s="1"/>
      <c r="AY10" s="1" t="str">
        <f t="shared" ref="AY10:BD10" si="19">$C$40</f>
        <v>Out-of-gauge</v>
      </c>
      <c r="AZ10" s="1" t="str">
        <f t="shared" si="19"/>
        <v>Out-of-gauge</v>
      </c>
      <c r="BA10" s="1" t="str">
        <f t="shared" si="19"/>
        <v>Out-of-gauge</v>
      </c>
      <c r="BB10" s="43" t="str">
        <f t="shared" si="19"/>
        <v>Out-of-gauge</v>
      </c>
      <c r="BC10" s="43" t="str">
        <f t="shared" si="19"/>
        <v>Out-of-gauge</v>
      </c>
      <c r="BD10" s="1" t="str">
        <f t="shared" si="19"/>
        <v>Out-of-gauge</v>
      </c>
      <c r="BH10" s="41" t="str">
        <f t="shared" si="13"/>
        <v>N/A</v>
      </c>
      <c r="BI10" s="41" t="str">
        <f>BH10</f>
        <v>N/A</v>
      </c>
      <c r="BJ10" s="41" t="str">
        <f>$C$31</f>
        <v>N/A</v>
      </c>
      <c r="BK10" s="41" t="str">
        <f>$C$31</f>
        <v>N/A</v>
      </c>
      <c r="BL10" s="41" t="str">
        <f>$C$31</f>
        <v>N/A</v>
      </c>
      <c r="BM10" s="41" t="str">
        <f>$C$31</f>
        <v>N/A</v>
      </c>
      <c r="BO10" s="15"/>
      <c r="BP10" s="14">
        <v>4</v>
      </c>
    </row>
    <row r="11" spans="2:68" ht="18.75" x14ac:dyDescent="0.3">
      <c r="B11" s="3" t="s">
        <v>52</v>
      </c>
      <c r="C11" s="4"/>
      <c r="F11" s="1" t="s">
        <v>53</v>
      </c>
      <c r="G11" s="1" t="s">
        <v>54</v>
      </c>
      <c r="H11" s="1" t="str">
        <f>C$21</f>
        <v>Per Document</v>
      </c>
      <c r="K11" s="41" t="str">
        <f>$C$23</f>
        <v>Per Freight Ton</v>
      </c>
      <c r="L11" s="1"/>
      <c r="M11" s="1"/>
      <c r="N11" s="1"/>
      <c r="O11" s="1"/>
      <c r="P11" s="1"/>
      <c r="Q11" s="41" t="str">
        <f>$C$23</f>
        <v>Per Freight Ton</v>
      </c>
      <c r="R11" s="1"/>
      <c r="S11" s="41" t="str">
        <f>$C$23</f>
        <v>Per Freight Ton</v>
      </c>
      <c r="T11" s="41" t="str">
        <f>$C$23</f>
        <v>Per Freight Ton</v>
      </c>
      <c r="U11" s="1"/>
      <c r="V11" s="1"/>
      <c r="W11" s="1"/>
      <c r="X11" s="41" t="str">
        <f>$C$23</f>
        <v>Per Freight Ton</v>
      </c>
      <c r="Y11" s="1"/>
      <c r="Z11" s="1"/>
      <c r="AA11" s="1"/>
      <c r="AC11" s="1"/>
      <c r="AD11" s="1"/>
      <c r="AE11" s="1"/>
      <c r="AF11" s="1"/>
      <c r="AG11" s="1"/>
      <c r="AH11" s="1"/>
      <c r="AI11" s="1"/>
      <c r="AJ11" s="1"/>
      <c r="AK11" s="1"/>
      <c r="AL11" s="41" t="str">
        <f>$C$24</f>
        <v>Per Freight Ton/Day</v>
      </c>
      <c r="AM11" s="1"/>
      <c r="AN11" s="1"/>
      <c r="AP11" s="12"/>
      <c r="AQ11" s="12"/>
      <c r="AR11" s="12"/>
      <c r="AS11" s="12"/>
      <c r="AT11" s="12"/>
      <c r="AU11" s="12"/>
      <c r="AV11" s="12"/>
      <c r="AW11" s="12"/>
      <c r="AY11" s="1" t="str">
        <f t="shared" ref="AY11:BD11" si="20">$C$41</f>
        <v>Misc</v>
      </c>
      <c r="AZ11" s="1" t="str">
        <f t="shared" si="20"/>
        <v>Misc</v>
      </c>
      <c r="BA11" s="1" t="str">
        <f t="shared" si="20"/>
        <v>Misc</v>
      </c>
      <c r="BB11" s="43" t="str">
        <f t="shared" si="20"/>
        <v>Misc</v>
      </c>
      <c r="BC11" s="43" t="str">
        <f t="shared" si="20"/>
        <v>Misc</v>
      </c>
      <c r="BD11" s="1" t="str">
        <f t="shared" si="20"/>
        <v>Misc</v>
      </c>
      <c r="BH11" s="1" t="str">
        <f t="shared" ref="BH11" si="21">C32</f>
        <v>All - Any container size</v>
      </c>
      <c r="BI11" s="1" t="str">
        <f>BH11</f>
        <v>All - Any container size</v>
      </c>
      <c r="BJ11" s="1" t="str">
        <f>$C$32</f>
        <v>All - Any container size</v>
      </c>
      <c r="BK11" s="1" t="str">
        <f t="shared" ref="BK11:BM11" si="22">$C$32</f>
        <v>All - Any container size</v>
      </c>
      <c r="BL11" s="1" t="str">
        <f t="shared" si="22"/>
        <v>All - Any container size</v>
      </c>
      <c r="BM11" s="1" t="str">
        <f t="shared" si="22"/>
        <v>All - Any container size</v>
      </c>
      <c r="BO11" s="15"/>
      <c r="BP11" s="14">
        <v>5</v>
      </c>
    </row>
    <row r="12" spans="2:68" x14ac:dyDescent="0.25">
      <c r="B12" s="2" t="s">
        <v>55</v>
      </c>
      <c r="C12" s="2" t="s">
        <v>56</v>
      </c>
      <c r="F12" s="1" t="s">
        <v>57</v>
      </c>
      <c r="G12" s="1" t="s">
        <v>58</v>
      </c>
      <c r="H12" s="1" t="str">
        <f>C$21</f>
        <v>Per Document</v>
      </c>
      <c r="K12" s="41" t="str">
        <f>$C$24</f>
        <v>Per Freight Ton/Day</v>
      </c>
      <c r="L12" s="1"/>
      <c r="M12" s="1"/>
      <c r="N12" s="1"/>
      <c r="O12" s="1"/>
      <c r="P12" s="1"/>
      <c r="Q12" s="41" t="str">
        <f>$C$24</f>
        <v>Per Freight Ton/Day</v>
      </c>
      <c r="R12" s="1"/>
      <c r="S12" s="41" t="str">
        <f>$C$24</f>
        <v>Per Freight Ton/Day</v>
      </c>
      <c r="T12" s="41" t="str">
        <f>$C$24</f>
        <v>Per Freight Ton/Day</v>
      </c>
      <c r="U12" s="1"/>
      <c r="V12" s="1"/>
      <c r="W12" s="1"/>
      <c r="X12" s="41" t="str">
        <f>$C$24</f>
        <v>Per Freight Ton/Day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BO12" s="15"/>
      <c r="BP12" s="14">
        <v>6</v>
      </c>
    </row>
    <row r="13" spans="2:68" x14ac:dyDescent="0.25">
      <c r="B13" s="1" t="s">
        <v>59</v>
      </c>
      <c r="C13" s="1" t="s">
        <v>39</v>
      </c>
      <c r="F13" s="1" t="s">
        <v>60</v>
      </c>
      <c r="G13" s="1" t="s">
        <v>61</v>
      </c>
      <c r="H13" s="1" t="s">
        <v>44</v>
      </c>
      <c r="BO13" s="15"/>
      <c r="BP13" s="14">
        <v>7</v>
      </c>
    </row>
    <row r="14" spans="2:68" x14ac:dyDescent="0.25">
      <c r="B14" s="1" t="s">
        <v>62</v>
      </c>
      <c r="C14" s="1" t="s">
        <v>40</v>
      </c>
      <c r="F14" s="1" t="s">
        <v>64</v>
      </c>
      <c r="G14" s="1" t="s">
        <v>65</v>
      </c>
      <c r="H14" s="1" t="str">
        <f>C$21</f>
        <v>Per Document</v>
      </c>
      <c r="BO14" s="15"/>
      <c r="BP14" s="14">
        <v>8</v>
      </c>
    </row>
    <row r="15" spans="2:68" x14ac:dyDescent="0.25">
      <c r="F15" s="1" t="s">
        <v>66</v>
      </c>
      <c r="G15" s="1" t="s">
        <v>67</v>
      </c>
      <c r="H15" s="1" t="s">
        <v>44</v>
      </c>
      <c r="BO15" s="15"/>
      <c r="BP15" s="14">
        <v>9</v>
      </c>
    </row>
    <row r="16" spans="2:68" x14ac:dyDescent="0.25">
      <c r="F16" s="1" t="s">
        <v>133</v>
      </c>
      <c r="G16" s="1" t="s">
        <v>63</v>
      </c>
      <c r="H16" s="1" t="s">
        <v>44</v>
      </c>
      <c r="BO16" s="15"/>
      <c r="BP16" s="14">
        <v>10</v>
      </c>
    </row>
    <row r="17" spans="2:68" ht="18.75" x14ac:dyDescent="0.3">
      <c r="B17" s="3" t="s">
        <v>10</v>
      </c>
      <c r="C17" s="4"/>
      <c r="F17" s="1" t="s">
        <v>68</v>
      </c>
      <c r="G17" s="1" t="s">
        <v>69</v>
      </c>
      <c r="H17" s="1" t="str">
        <f>C$21</f>
        <v>Per Document</v>
      </c>
      <c r="BO17" s="15"/>
      <c r="BP17" s="14">
        <v>11</v>
      </c>
    </row>
    <row r="18" spans="2:68" x14ac:dyDescent="0.25">
      <c r="B18" s="5" t="s">
        <v>70</v>
      </c>
      <c r="C18" s="5" t="s">
        <v>71</v>
      </c>
      <c r="F18" s="1" t="s">
        <v>72</v>
      </c>
      <c r="G18" s="1" t="s">
        <v>43</v>
      </c>
      <c r="H18" s="1" t="str">
        <f>C$21</f>
        <v>Per Document</v>
      </c>
      <c r="BO18" s="15"/>
      <c r="BP18" s="14">
        <v>12</v>
      </c>
    </row>
    <row r="19" spans="2:68" x14ac:dyDescent="0.25">
      <c r="B19" s="1" t="s">
        <v>73</v>
      </c>
      <c r="C19" s="1" t="s">
        <v>35</v>
      </c>
      <c r="F19" s="1" t="s">
        <v>74</v>
      </c>
      <c r="G19" s="1" t="s">
        <v>75</v>
      </c>
      <c r="H19" s="1" t="str">
        <f>C$20</f>
        <v>Per Container/Day</v>
      </c>
      <c r="BO19" s="15"/>
      <c r="BP19" s="14">
        <v>13</v>
      </c>
    </row>
    <row r="20" spans="2:68" x14ac:dyDescent="0.25">
      <c r="B20" s="1" t="s">
        <v>76</v>
      </c>
      <c r="C20" s="1" t="s">
        <v>37</v>
      </c>
      <c r="F20" s="1" t="s">
        <v>134</v>
      </c>
      <c r="G20" s="1" t="s">
        <v>43</v>
      </c>
      <c r="H20" s="1" t="s">
        <v>44</v>
      </c>
      <c r="BO20" s="15"/>
      <c r="BP20" s="14">
        <v>14</v>
      </c>
    </row>
    <row r="21" spans="2:68" x14ac:dyDescent="0.25">
      <c r="B21" s="1" t="s">
        <v>77</v>
      </c>
      <c r="C21" s="1" t="s">
        <v>36</v>
      </c>
      <c r="F21" s="1" t="s">
        <v>78</v>
      </c>
      <c r="G21" s="1" t="s">
        <v>79</v>
      </c>
      <c r="H21" s="1" t="str">
        <f>C$21</f>
        <v>Per Document</v>
      </c>
      <c r="BO21" s="15"/>
      <c r="BP21" s="14">
        <v>15</v>
      </c>
    </row>
    <row r="22" spans="2:68" x14ac:dyDescent="0.25">
      <c r="B22" s="1" t="s">
        <v>80</v>
      </c>
      <c r="C22" s="1" t="s">
        <v>38</v>
      </c>
      <c r="F22" s="1" t="s">
        <v>81</v>
      </c>
      <c r="G22" s="1" t="s">
        <v>82</v>
      </c>
      <c r="H22" s="1" t="str">
        <f>C$21</f>
        <v>Per Document</v>
      </c>
      <c r="BO22" s="15"/>
      <c r="BP22" s="14">
        <v>16</v>
      </c>
    </row>
    <row r="23" spans="2:68" x14ac:dyDescent="0.25">
      <c r="B23" s="41" t="s">
        <v>141</v>
      </c>
      <c r="C23" s="41" t="s">
        <v>140</v>
      </c>
      <c r="F23" s="1" t="s">
        <v>83</v>
      </c>
      <c r="G23" s="1" t="s">
        <v>84</v>
      </c>
      <c r="H23" s="1" t="str">
        <f>$C$22</f>
        <v>Per Seal</v>
      </c>
      <c r="BO23" s="15"/>
      <c r="BP23" s="14">
        <v>17</v>
      </c>
    </row>
    <row r="24" spans="2:68" x14ac:dyDescent="0.25">
      <c r="B24" s="43" t="s">
        <v>149</v>
      </c>
      <c r="C24" s="41" t="s">
        <v>146</v>
      </c>
      <c r="F24" s="1" t="s">
        <v>85</v>
      </c>
      <c r="G24" s="1" t="s">
        <v>43</v>
      </c>
      <c r="H24" s="1" t="str">
        <f>$C$19&amp;"; "&amp;$C$20&amp;"; "&amp;$C$23&amp;"; "&amp;$C$24</f>
        <v>Per Container; Per Container/Day; Per Freight Ton; Per Freight Ton/Day</v>
      </c>
      <c r="BO24" s="15"/>
      <c r="BP24" s="14">
        <v>18</v>
      </c>
    </row>
    <row r="25" spans="2:68" x14ac:dyDescent="0.25">
      <c r="F25" s="1" t="s">
        <v>137</v>
      </c>
      <c r="G25" s="1" t="s">
        <v>138</v>
      </c>
      <c r="H25" s="1" t="str">
        <f>$C$19&amp;"; "&amp;$C$20</f>
        <v>Per Container; Per Container/Day</v>
      </c>
      <c r="BO25" s="15"/>
      <c r="BP25" s="14">
        <v>19</v>
      </c>
    </row>
    <row r="26" spans="2:68" ht="18.75" x14ac:dyDescent="0.3">
      <c r="B26" s="3" t="s">
        <v>86</v>
      </c>
      <c r="C26" s="4"/>
      <c r="F26" s="1" t="s">
        <v>87</v>
      </c>
      <c r="G26" s="1" t="s">
        <v>88</v>
      </c>
      <c r="H26" s="1" t="str">
        <f>C$19</f>
        <v>Per Container</v>
      </c>
      <c r="BO26" s="15"/>
      <c r="BP26" s="14">
        <v>20</v>
      </c>
    </row>
    <row r="27" spans="2:68" x14ac:dyDescent="0.25">
      <c r="B27" s="5" t="s">
        <v>70</v>
      </c>
      <c r="C27" s="5" t="s">
        <v>71</v>
      </c>
      <c r="F27" s="1" t="s">
        <v>90</v>
      </c>
      <c r="G27" s="1" t="s">
        <v>91</v>
      </c>
      <c r="H27" s="1" t="str">
        <f>$C$19</f>
        <v>Per Container</v>
      </c>
      <c r="BO27" s="15"/>
      <c r="BP27" s="14">
        <v>21</v>
      </c>
    </row>
    <row r="28" spans="2:68" x14ac:dyDescent="0.25">
      <c r="B28" s="1" t="s">
        <v>89</v>
      </c>
      <c r="C28" s="1">
        <v>20</v>
      </c>
      <c r="F28" s="1" t="s">
        <v>93</v>
      </c>
      <c r="G28" s="1" t="s">
        <v>94</v>
      </c>
      <c r="H28" s="1" t="str">
        <f>C$19</f>
        <v>Per Container</v>
      </c>
      <c r="BO28" s="15"/>
      <c r="BP28" s="14">
        <v>22</v>
      </c>
    </row>
    <row r="29" spans="2:68" x14ac:dyDescent="0.25">
      <c r="B29" s="1" t="s">
        <v>92</v>
      </c>
      <c r="C29" s="1">
        <v>40</v>
      </c>
      <c r="F29" s="1" t="s">
        <v>96</v>
      </c>
      <c r="G29" s="1" t="s">
        <v>97</v>
      </c>
      <c r="H29" s="1" t="str">
        <f>$C$19</f>
        <v>Per Container</v>
      </c>
      <c r="BO29" s="15"/>
      <c r="BP29" s="14">
        <v>23</v>
      </c>
    </row>
    <row r="30" spans="2:68" x14ac:dyDescent="0.25">
      <c r="B30" s="1" t="s">
        <v>95</v>
      </c>
      <c r="C30" s="1">
        <v>45</v>
      </c>
      <c r="F30" s="1" t="s">
        <v>100</v>
      </c>
      <c r="G30" s="1" t="s">
        <v>101</v>
      </c>
      <c r="H30" s="1" t="str">
        <f>C$19</f>
        <v>Per Container</v>
      </c>
      <c r="BO30" s="15"/>
      <c r="BP30" s="14">
        <v>24</v>
      </c>
    </row>
    <row r="31" spans="2:68" x14ac:dyDescent="0.25">
      <c r="B31" s="41" t="s">
        <v>152</v>
      </c>
      <c r="C31" s="41" t="s">
        <v>153</v>
      </c>
      <c r="F31" s="1" t="s">
        <v>102</v>
      </c>
      <c r="G31" s="1" t="s">
        <v>43</v>
      </c>
      <c r="H31" s="1" t="str">
        <f>$C$19</f>
        <v>Per Container</v>
      </c>
      <c r="BO31" s="15"/>
      <c r="BP31" s="14">
        <v>25</v>
      </c>
    </row>
    <row r="32" spans="2:68" x14ac:dyDescent="0.25">
      <c r="B32" s="11" t="s">
        <v>98</v>
      </c>
      <c r="C32" s="11" t="s">
        <v>99</v>
      </c>
      <c r="F32" s="41" t="s">
        <v>142</v>
      </c>
      <c r="G32" s="41" t="s">
        <v>143</v>
      </c>
      <c r="H32" s="41" t="str">
        <f>C$23</f>
        <v>Per Freight Ton</v>
      </c>
      <c r="BO32" s="15"/>
      <c r="BP32" s="14">
        <v>26</v>
      </c>
    </row>
    <row r="33" spans="2:68" x14ac:dyDescent="0.25">
      <c r="F33" s="41" t="s">
        <v>144</v>
      </c>
      <c r="G33" s="41" t="s">
        <v>147</v>
      </c>
      <c r="H33" s="41" t="str">
        <f>C$24</f>
        <v>Per Freight Ton/Day</v>
      </c>
      <c r="BO33" s="15"/>
      <c r="BP33" s="14">
        <v>27</v>
      </c>
    </row>
    <row r="34" spans="2:68" x14ac:dyDescent="0.25">
      <c r="F34" s="41" t="s">
        <v>150</v>
      </c>
      <c r="G34" s="41" t="s">
        <v>43</v>
      </c>
      <c r="H34" s="41" t="str">
        <f>$C$19&amp;"; "&amp;$C$20&amp;"; "&amp;$C$21&amp;"; "&amp;$C$23&amp;"; "&amp;$C$24</f>
        <v>Per Container; Per Container/Day; Per Document; Per Freight Ton; Per Freight Ton/Day</v>
      </c>
      <c r="BO34" s="15"/>
      <c r="BP34" s="14">
        <v>28</v>
      </c>
    </row>
    <row r="35" spans="2:68" ht="18.75" x14ac:dyDescent="0.3">
      <c r="B35" s="3" t="s">
        <v>104</v>
      </c>
      <c r="C35" s="4"/>
      <c r="F35" s="41" t="s">
        <v>145</v>
      </c>
      <c r="G35" s="41" t="s">
        <v>148</v>
      </c>
      <c r="H35" s="41" t="str">
        <f>C$24</f>
        <v>Per Freight Ton/Day</v>
      </c>
      <c r="BO35" s="15"/>
      <c r="BP35" s="14">
        <v>29</v>
      </c>
    </row>
    <row r="36" spans="2:68" x14ac:dyDescent="0.25">
      <c r="B36" s="5" t="s">
        <v>70</v>
      </c>
      <c r="C36" s="5" t="s">
        <v>71</v>
      </c>
      <c r="F36" s="1" t="s">
        <v>103</v>
      </c>
      <c r="G36" s="1" t="s">
        <v>139</v>
      </c>
      <c r="H36" s="1" t="str">
        <f>C$19</f>
        <v>Per Container</v>
      </c>
      <c r="BO36" s="15"/>
      <c r="BP36" s="14">
        <v>30</v>
      </c>
    </row>
    <row r="37" spans="2:68" x14ac:dyDescent="0.25">
      <c r="B37" s="1" t="s">
        <v>105</v>
      </c>
      <c r="C37" s="1" t="s">
        <v>106</v>
      </c>
      <c r="BO37" s="15"/>
      <c r="BP37" s="14">
        <v>31</v>
      </c>
    </row>
    <row r="38" spans="2:68" x14ac:dyDescent="0.25">
      <c r="B38" s="1" t="s">
        <v>107</v>
      </c>
      <c r="C38" s="1" t="s">
        <v>108</v>
      </c>
      <c r="BO38" s="15"/>
      <c r="BP38" s="14">
        <v>32</v>
      </c>
    </row>
    <row r="39" spans="2:68" x14ac:dyDescent="0.25">
      <c r="B39" s="1" t="s">
        <v>109</v>
      </c>
      <c r="C39" s="1" t="s">
        <v>110</v>
      </c>
      <c r="BO39" s="15"/>
      <c r="BP39" s="14">
        <v>33</v>
      </c>
    </row>
    <row r="40" spans="2:68" x14ac:dyDescent="0.25">
      <c r="B40" s="1" t="s">
        <v>111</v>
      </c>
      <c r="C40" s="1" t="s">
        <v>112</v>
      </c>
      <c r="BO40" s="15"/>
      <c r="BP40" s="14">
        <v>34</v>
      </c>
    </row>
    <row r="41" spans="2:68" x14ac:dyDescent="0.25">
      <c r="B41" s="1" t="s">
        <v>113</v>
      </c>
      <c r="C41" s="1" t="s">
        <v>114</v>
      </c>
      <c r="BO41" s="15"/>
      <c r="BP41" s="14">
        <v>35</v>
      </c>
    </row>
    <row r="42" spans="2:68" x14ac:dyDescent="0.25">
      <c r="B42" s="1"/>
      <c r="C42" s="1"/>
      <c r="BO42" s="15"/>
      <c r="BP42" s="14">
        <v>36</v>
      </c>
    </row>
    <row r="43" spans="2:68" x14ac:dyDescent="0.25">
      <c r="BO43" s="15"/>
      <c r="BP43" s="14">
        <v>37</v>
      </c>
    </row>
    <row r="44" spans="2:68" x14ac:dyDescent="0.25">
      <c r="BO44" s="15"/>
      <c r="BP44" s="14">
        <v>38</v>
      </c>
    </row>
    <row r="45" spans="2:68" ht="18.75" x14ac:dyDescent="0.3">
      <c r="B45" s="3" t="s">
        <v>115</v>
      </c>
      <c r="C45" s="4"/>
      <c r="BO45" s="15"/>
      <c r="BP45" s="14">
        <v>39</v>
      </c>
    </row>
    <row r="46" spans="2:68" x14ac:dyDescent="0.25">
      <c r="B46" s="2" t="s">
        <v>55</v>
      </c>
      <c r="C46" s="2" t="s">
        <v>56</v>
      </c>
      <c r="BO46" s="15"/>
      <c r="BP46" s="14">
        <v>40</v>
      </c>
    </row>
    <row r="47" spans="2:68" x14ac:dyDescent="0.25">
      <c r="B47" s="1" t="s">
        <v>116</v>
      </c>
      <c r="C47" s="1" t="s">
        <v>116</v>
      </c>
      <c r="BO47" s="15"/>
      <c r="BP47" s="14">
        <v>41</v>
      </c>
    </row>
    <row r="48" spans="2:68" x14ac:dyDescent="0.25">
      <c r="B48" s="1" t="s">
        <v>117</v>
      </c>
      <c r="C48" s="1" t="s">
        <v>117</v>
      </c>
      <c r="BO48" s="15"/>
      <c r="BP48" s="14">
        <v>42</v>
      </c>
    </row>
    <row r="49" spans="2:68" x14ac:dyDescent="0.25">
      <c r="BO49" s="15"/>
      <c r="BP49" s="14">
        <v>43</v>
      </c>
    </row>
    <row r="50" spans="2:68" x14ac:dyDescent="0.25">
      <c r="D50" s="4"/>
      <c r="BO50" s="15"/>
      <c r="BP50" s="14">
        <v>44</v>
      </c>
    </row>
    <row r="51" spans="2:68" ht="18.75" x14ac:dyDescent="0.3">
      <c r="B51" s="3" t="s">
        <v>118</v>
      </c>
      <c r="C51" s="4"/>
      <c r="D51" s="5" t="s">
        <v>119</v>
      </c>
      <c r="BO51" s="15"/>
      <c r="BP51" s="14">
        <v>45</v>
      </c>
    </row>
    <row r="52" spans="2:68" x14ac:dyDescent="0.25">
      <c r="B52" s="5" t="s">
        <v>70</v>
      </c>
      <c r="C52" s="5" t="s">
        <v>71</v>
      </c>
      <c r="D52" s="7">
        <v>0</v>
      </c>
      <c r="BO52" s="15"/>
      <c r="BP52" s="14">
        <v>46</v>
      </c>
    </row>
    <row r="53" spans="2:68" x14ac:dyDescent="0.25">
      <c r="B53" s="1" t="s">
        <v>120</v>
      </c>
      <c r="C53" s="1" t="s">
        <v>121</v>
      </c>
      <c r="D53" s="7">
        <v>0</v>
      </c>
      <c r="BO53" s="15"/>
      <c r="BP53" s="14">
        <v>47</v>
      </c>
    </row>
    <row r="54" spans="2:68" x14ac:dyDescent="0.25">
      <c r="B54" s="1" t="s">
        <v>122</v>
      </c>
      <c r="C54" s="7" t="s">
        <v>123</v>
      </c>
      <c r="D54" s="7">
        <v>0.05</v>
      </c>
      <c r="BO54" s="15"/>
      <c r="BP54" s="14">
        <v>48</v>
      </c>
    </row>
    <row r="55" spans="2:68" x14ac:dyDescent="0.25">
      <c r="B55" s="1" t="s">
        <v>124</v>
      </c>
      <c r="C55" s="7" t="s">
        <v>125</v>
      </c>
      <c r="BO55" s="15"/>
      <c r="BP55" s="14">
        <v>49</v>
      </c>
    </row>
    <row r="56" spans="2:68" x14ac:dyDescent="0.25">
      <c r="BO56" s="15"/>
      <c r="BP56" s="14">
        <v>50</v>
      </c>
    </row>
    <row r="57" spans="2:68" x14ac:dyDescent="0.25">
      <c r="D57" s="4"/>
      <c r="BO57" s="15"/>
      <c r="BP57" s="14">
        <v>51</v>
      </c>
    </row>
    <row r="58" spans="2:68" ht="18.75" x14ac:dyDescent="0.3">
      <c r="B58" s="3" t="s">
        <v>126</v>
      </c>
      <c r="C58" s="4"/>
      <c r="D58" s="5" t="s">
        <v>129</v>
      </c>
      <c r="BO58" s="15"/>
      <c r="BP58" s="14">
        <v>52</v>
      </c>
    </row>
    <row r="59" spans="2:68" x14ac:dyDescent="0.25">
      <c r="B59" s="5" t="s">
        <v>127</v>
      </c>
      <c r="C59" s="5" t="s">
        <v>128</v>
      </c>
      <c r="D59" s="1"/>
      <c r="BO59" s="15"/>
      <c r="BP59" s="14">
        <v>53</v>
      </c>
    </row>
    <row r="60" spans="2:68" x14ac:dyDescent="0.25">
      <c r="B60" s="1" t="s">
        <v>130</v>
      </c>
      <c r="C60" s="1" t="s">
        <v>35</v>
      </c>
      <c r="D60" s="1"/>
      <c r="BO60" s="15"/>
      <c r="BP60" s="14">
        <v>54</v>
      </c>
    </row>
    <row r="61" spans="2:68" x14ac:dyDescent="0.25">
      <c r="B61" s="1" t="s">
        <v>131</v>
      </c>
      <c r="C61" s="1" t="s">
        <v>132</v>
      </c>
      <c r="D61" s="1"/>
      <c r="BO61" s="15"/>
      <c r="BP61" s="14">
        <v>55</v>
      </c>
    </row>
    <row r="62" spans="2:68" x14ac:dyDescent="0.25">
      <c r="B62" s="1" t="s">
        <v>131</v>
      </c>
      <c r="C62" s="1" t="s">
        <v>36</v>
      </c>
      <c r="D62" s="1"/>
      <c r="BO62" s="15"/>
      <c r="BP62" s="14">
        <v>56</v>
      </c>
    </row>
    <row r="63" spans="2:68" x14ac:dyDescent="0.25">
      <c r="B63" s="1" t="s">
        <v>80</v>
      </c>
      <c r="C63" s="1" t="s">
        <v>38</v>
      </c>
      <c r="D63" s="1"/>
      <c r="BO63" s="15"/>
      <c r="BP63" s="14">
        <v>62</v>
      </c>
    </row>
    <row r="64" spans="2:68" x14ac:dyDescent="0.25">
      <c r="B64" s="41" t="s">
        <v>151</v>
      </c>
      <c r="C64" s="41" t="s">
        <v>140</v>
      </c>
      <c r="D64" s="1"/>
      <c r="BO64" s="15"/>
      <c r="BP64" s="14">
        <v>63</v>
      </c>
    </row>
    <row r="65" spans="67:68" x14ac:dyDescent="0.25">
      <c r="BO65" s="15"/>
      <c r="BP65" s="14">
        <v>64</v>
      </c>
    </row>
    <row r="66" spans="67:68" x14ac:dyDescent="0.25">
      <c r="BO66" s="15"/>
      <c r="BP66" s="14">
        <v>65</v>
      </c>
    </row>
    <row r="67" spans="67:68" x14ac:dyDescent="0.25">
      <c r="BO67" s="15"/>
      <c r="BP67" s="14">
        <v>66</v>
      </c>
    </row>
    <row r="68" spans="67:68" x14ac:dyDescent="0.25">
      <c r="BO68" s="15"/>
      <c r="BP68" s="14">
        <v>67</v>
      </c>
    </row>
    <row r="69" spans="67:68" x14ac:dyDescent="0.25">
      <c r="BO69" s="15"/>
      <c r="BP69" s="14">
        <v>68</v>
      </c>
    </row>
    <row r="70" spans="67:68" x14ac:dyDescent="0.25">
      <c r="BO70" s="15"/>
      <c r="BP70" s="14">
        <v>69</v>
      </c>
    </row>
    <row r="71" spans="67:68" x14ac:dyDescent="0.25">
      <c r="BO71" s="15"/>
      <c r="BP71" s="14">
        <v>70</v>
      </c>
    </row>
    <row r="72" spans="67:68" x14ac:dyDescent="0.25">
      <c r="BO72" s="15"/>
      <c r="BP72" s="14">
        <v>71</v>
      </c>
    </row>
    <row r="73" spans="67:68" x14ac:dyDescent="0.25">
      <c r="BO73" s="15"/>
      <c r="BP73" s="14">
        <v>72</v>
      </c>
    </row>
    <row r="74" spans="67:68" x14ac:dyDescent="0.25">
      <c r="BO74" s="15"/>
      <c r="BP74" s="14">
        <v>73</v>
      </c>
    </row>
    <row r="75" spans="67:68" x14ac:dyDescent="0.25">
      <c r="BO75" s="15"/>
      <c r="BP75" s="14">
        <v>74</v>
      </c>
    </row>
    <row r="76" spans="67:68" x14ac:dyDescent="0.25">
      <c r="BO76" s="15"/>
      <c r="BP76" s="14">
        <v>75</v>
      </c>
    </row>
    <row r="77" spans="67:68" x14ac:dyDescent="0.25">
      <c r="BO77" s="15"/>
      <c r="BP77" s="14">
        <v>76</v>
      </c>
    </row>
    <row r="78" spans="67:68" x14ac:dyDescent="0.25">
      <c r="BO78" s="15"/>
      <c r="BP78" s="14">
        <v>77</v>
      </c>
    </row>
    <row r="79" spans="67:68" x14ac:dyDescent="0.25">
      <c r="BO79" s="15"/>
      <c r="BP79" s="14">
        <v>78</v>
      </c>
    </row>
    <row r="80" spans="67:68" x14ac:dyDescent="0.25">
      <c r="BO80" s="15"/>
      <c r="BP80" s="14">
        <v>79</v>
      </c>
    </row>
    <row r="81" spans="67:68" x14ac:dyDescent="0.25">
      <c r="BO81" s="15"/>
      <c r="BP81" s="14">
        <v>80</v>
      </c>
    </row>
    <row r="82" spans="67:68" x14ac:dyDescent="0.25">
      <c r="BO82" s="15"/>
      <c r="BP82" s="14">
        <v>81</v>
      </c>
    </row>
    <row r="83" spans="67:68" x14ac:dyDescent="0.25">
      <c r="BO83" s="15"/>
      <c r="BP83" s="14">
        <v>82</v>
      </c>
    </row>
    <row r="84" spans="67:68" x14ac:dyDescent="0.25">
      <c r="BO84" s="15"/>
      <c r="BP84" s="14">
        <v>83</v>
      </c>
    </row>
    <row r="85" spans="67:68" x14ac:dyDescent="0.25">
      <c r="BO85" s="15"/>
      <c r="BP85" s="14">
        <v>84</v>
      </c>
    </row>
    <row r="86" spans="67:68" x14ac:dyDescent="0.25">
      <c r="BO86" s="15"/>
      <c r="BP86" s="14">
        <v>85</v>
      </c>
    </row>
    <row r="87" spans="67:68" x14ac:dyDescent="0.25">
      <c r="BO87" s="15"/>
      <c r="BP87" s="14">
        <v>86</v>
      </c>
    </row>
    <row r="88" spans="67:68" x14ac:dyDescent="0.25">
      <c r="BO88" s="15"/>
      <c r="BP88" s="14">
        <v>87</v>
      </c>
    </row>
    <row r="89" spans="67:68" x14ac:dyDescent="0.25">
      <c r="BO89" s="15"/>
      <c r="BP89" s="14">
        <v>88</v>
      </c>
    </row>
    <row r="90" spans="67:68" x14ac:dyDescent="0.25">
      <c r="BO90" s="15"/>
      <c r="BP90" s="14">
        <v>89</v>
      </c>
    </row>
    <row r="91" spans="67:68" x14ac:dyDescent="0.25">
      <c r="BO91" s="15"/>
      <c r="BP91" s="14">
        <v>90</v>
      </c>
    </row>
    <row r="92" spans="67:68" x14ac:dyDescent="0.25">
      <c r="BO92" s="15"/>
      <c r="BP92" s="14">
        <v>91</v>
      </c>
    </row>
    <row r="93" spans="67:68" x14ac:dyDescent="0.25">
      <c r="BO93" s="15"/>
      <c r="BP93" s="14">
        <v>92</v>
      </c>
    </row>
    <row r="94" spans="67:68" x14ac:dyDescent="0.25">
      <c r="BO94" s="15"/>
      <c r="BP94" s="14">
        <v>93</v>
      </c>
    </row>
    <row r="95" spans="67:68" x14ac:dyDescent="0.25">
      <c r="BO95" s="15"/>
      <c r="BP95" s="14">
        <v>94</v>
      </c>
    </row>
    <row r="96" spans="67:68" x14ac:dyDescent="0.25">
      <c r="BO96" s="15"/>
      <c r="BP96" s="14">
        <v>95</v>
      </c>
    </row>
    <row r="97" spans="67:68" x14ac:dyDescent="0.25">
      <c r="BO97" s="15"/>
      <c r="BP97" s="14">
        <v>96</v>
      </c>
    </row>
    <row r="98" spans="67:68" x14ac:dyDescent="0.25">
      <c r="BO98" s="15"/>
      <c r="BP98" s="14">
        <v>97</v>
      </c>
    </row>
    <row r="99" spans="67:68" x14ac:dyDescent="0.25">
      <c r="BO99" s="15"/>
      <c r="BP99" s="14">
        <v>98</v>
      </c>
    </row>
    <row r="100" spans="67:68" x14ac:dyDescent="0.25">
      <c r="BO100" s="15"/>
      <c r="BP100" s="14">
        <v>99</v>
      </c>
    </row>
    <row r="101" spans="67:68" x14ac:dyDescent="0.25">
      <c r="BO101" s="15"/>
      <c r="BP101" s="14">
        <v>100</v>
      </c>
    </row>
    <row r="102" spans="67:68" x14ac:dyDescent="0.25">
      <c r="BO102" s="15"/>
      <c r="BP102" s="14">
        <v>101</v>
      </c>
    </row>
    <row r="103" spans="67:68" x14ac:dyDescent="0.25">
      <c r="BO103" s="15"/>
      <c r="BP103" s="14">
        <v>102</v>
      </c>
    </row>
    <row r="104" spans="67:68" x14ac:dyDescent="0.25">
      <c r="BO104" s="15"/>
      <c r="BP104" s="14">
        <v>103</v>
      </c>
    </row>
    <row r="105" spans="67:68" x14ac:dyDescent="0.25">
      <c r="BO105" s="15"/>
      <c r="BP105" s="14">
        <v>104</v>
      </c>
    </row>
    <row r="106" spans="67:68" x14ac:dyDescent="0.25">
      <c r="BO106" s="15"/>
      <c r="BP106" s="14">
        <v>105</v>
      </c>
    </row>
    <row r="107" spans="67:68" x14ac:dyDescent="0.25">
      <c r="BO107" s="15"/>
      <c r="BP107" s="14">
        <v>106</v>
      </c>
    </row>
    <row r="108" spans="67:68" x14ac:dyDescent="0.25">
      <c r="BO108" s="15"/>
      <c r="BP108" s="14">
        <v>107</v>
      </c>
    </row>
    <row r="109" spans="67:68" x14ac:dyDescent="0.25">
      <c r="BO109" s="15"/>
      <c r="BP109" s="14">
        <v>108</v>
      </c>
    </row>
    <row r="110" spans="67:68" x14ac:dyDescent="0.25">
      <c r="BO110" s="15"/>
      <c r="BP110" s="14">
        <v>109</v>
      </c>
    </row>
    <row r="111" spans="67:68" x14ac:dyDescent="0.25">
      <c r="BO111" s="15"/>
      <c r="BP111" s="14">
        <v>110</v>
      </c>
    </row>
    <row r="112" spans="67:68" x14ac:dyDescent="0.25">
      <c r="BO112" s="15"/>
      <c r="BP112" s="14">
        <v>111</v>
      </c>
    </row>
    <row r="113" spans="67:68" x14ac:dyDescent="0.25">
      <c r="BO113" s="15"/>
      <c r="BP113" s="14">
        <v>112</v>
      </c>
    </row>
    <row r="114" spans="67:68" x14ac:dyDescent="0.25">
      <c r="BO114" s="15"/>
      <c r="BP114" s="14">
        <v>113</v>
      </c>
    </row>
    <row r="115" spans="67:68" x14ac:dyDescent="0.25">
      <c r="BO115" s="15"/>
      <c r="BP115" s="14">
        <v>114</v>
      </c>
    </row>
    <row r="116" spans="67:68" x14ac:dyDescent="0.25">
      <c r="BO116" s="15"/>
      <c r="BP116" s="14">
        <v>115</v>
      </c>
    </row>
    <row r="117" spans="67:68" x14ac:dyDescent="0.25">
      <c r="BO117" s="15"/>
      <c r="BP117" s="14">
        <v>116</v>
      </c>
    </row>
    <row r="118" spans="67:68" x14ac:dyDescent="0.25">
      <c r="BO118" s="15"/>
      <c r="BP118" s="14">
        <v>117</v>
      </c>
    </row>
    <row r="119" spans="67:68" x14ac:dyDescent="0.25">
      <c r="BO119" s="15"/>
      <c r="BP119" s="14">
        <v>118</v>
      </c>
    </row>
    <row r="120" spans="67:68" x14ac:dyDescent="0.25">
      <c r="BO120" s="15"/>
      <c r="BP120" s="14">
        <v>119</v>
      </c>
    </row>
    <row r="121" spans="67:68" x14ac:dyDescent="0.25">
      <c r="BO121" s="15"/>
      <c r="BP121" s="14">
        <v>120</v>
      </c>
    </row>
    <row r="122" spans="67:68" x14ac:dyDescent="0.25">
      <c r="BO122" s="15"/>
      <c r="BP122" s="14">
        <v>121</v>
      </c>
    </row>
    <row r="123" spans="67:68" x14ac:dyDescent="0.25">
      <c r="BO123" s="15"/>
      <c r="BP123" s="14">
        <v>122</v>
      </c>
    </row>
    <row r="124" spans="67:68" x14ac:dyDescent="0.25">
      <c r="BO124" s="15"/>
      <c r="BP124" s="14">
        <v>123</v>
      </c>
    </row>
    <row r="125" spans="67:68" x14ac:dyDescent="0.25">
      <c r="BO125" s="15"/>
      <c r="BP125" s="14">
        <v>124</v>
      </c>
    </row>
    <row r="126" spans="67:68" x14ac:dyDescent="0.25">
      <c r="BO126" s="15"/>
      <c r="BP126" s="14">
        <v>125</v>
      </c>
    </row>
    <row r="127" spans="67:68" x14ac:dyDescent="0.25">
      <c r="BO127" s="15"/>
      <c r="BP127" s="14">
        <v>126</v>
      </c>
    </row>
    <row r="128" spans="67:68" x14ac:dyDescent="0.25">
      <c r="BO128" s="15"/>
      <c r="BP128" s="14">
        <v>127</v>
      </c>
    </row>
    <row r="129" spans="67:68" x14ac:dyDescent="0.25">
      <c r="BO129" s="15"/>
      <c r="BP129" s="14">
        <v>128</v>
      </c>
    </row>
    <row r="130" spans="67:68" x14ac:dyDescent="0.25">
      <c r="BO130" s="15"/>
      <c r="BP130" s="14">
        <v>129</v>
      </c>
    </row>
    <row r="131" spans="67:68" x14ac:dyDescent="0.25">
      <c r="BO131" s="15"/>
      <c r="BP131" s="14">
        <v>130</v>
      </c>
    </row>
    <row r="132" spans="67:68" x14ac:dyDescent="0.25">
      <c r="BO132" s="15"/>
      <c r="BP132" s="14">
        <v>131</v>
      </c>
    </row>
    <row r="133" spans="67:68" x14ac:dyDescent="0.25">
      <c r="BO133" s="15"/>
      <c r="BP133" s="14">
        <v>132</v>
      </c>
    </row>
    <row r="134" spans="67:68" x14ac:dyDescent="0.25">
      <c r="BO134" s="15"/>
      <c r="BP134" s="14">
        <v>133</v>
      </c>
    </row>
    <row r="135" spans="67:68" x14ac:dyDescent="0.25">
      <c r="BO135" s="15"/>
      <c r="BP135" s="14">
        <v>134</v>
      </c>
    </row>
    <row r="136" spans="67:68" x14ac:dyDescent="0.25">
      <c r="BO136" s="15"/>
      <c r="BP136" s="14">
        <v>135</v>
      </c>
    </row>
    <row r="137" spans="67:68" x14ac:dyDescent="0.25">
      <c r="BO137" s="15"/>
      <c r="BP137" s="14">
        <v>136</v>
      </c>
    </row>
    <row r="138" spans="67:68" x14ac:dyDescent="0.25">
      <c r="BO138" s="15"/>
      <c r="BP138" s="14">
        <v>137</v>
      </c>
    </row>
    <row r="139" spans="67:68" x14ac:dyDescent="0.25">
      <c r="BO139" s="15"/>
      <c r="BP139" s="14">
        <v>138</v>
      </c>
    </row>
    <row r="140" spans="67:68" x14ac:dyDescent="0.25">
      <c r="BO140" s="15"/>
      <c r="BP140" s="14">
        <v>139</v>
      </c>
    </row>
    <row r="141" spans="67:68" x14ac:dyDescent="0.25">
      <c r="BO141" s="15"/>
      <c r="BP141" s="14">
        <v>140</v>
      </c>
    </row>
    <row r="142" spans="67:68" x14ac:dyDescent="0.25">
      <c r="BO142" s="15"/>
      <c r="BP142" s="14">
        <v>141</v>
      </c>
    </row>
    <row r="143" spans="67:68" x14ac:dyDescent="0.25">
      <c r="BO143" s="15"/>
      <c r="BP143" s="14">
        <v>142</v>
      </c>
    </row>
    <row r="144" spans="67:68" x14ac:dyDescent="0.25">
      <c r="BO144" s="15"/>
      <c r="BP144" s="14">
        <v>143</v>
      </c>
    </row>
    <row r="145" spans="67:68" x14ac:dyDescent="0.25">
      <c r="BO145" s="15"/>
      <c r="BP145" s="14">
        <v>144</v>
      </c>
    </row>
    <row r="146" spans="67:68" x14ac:dyDescent="0.25">
      <c r="BO146" s="15"/>
      <c r="BP146" s="14">
        <v>145</v>
      </c>
    </row>
    <row r="147" spans="67:68" x14ac:dyDescent="0.25">
      <c r="BO147" s="15"/>
      <c r="BP147" s="14">
        <v>146</v>
      </c>
    </row>
    <row r="148" spans="67:68" x14ac:dyDescent="0.25">
      <c r="BO148" s="15"/>
      <c r="BP148" s="14">
        <v>147</v>
      </c>
    </row>
    <row r="149" spans="67:68" x14ac:dyDescent="0.25">
      <c r="BO149" s="15"/>
      <c r="BP149" s="14">
        <v>148</v>
      </c>
    </row>
    <row r="150" spans="67:68" x14ac:dyDescent="0.25">
      <c r="BO150" s="15"/>
      <c r="BP150" s="14">
        <v>149</v>
      </c>
    </row>
    <row r="151" spans="67:68" x14ac:dyDescent="0.25">
      <c r="BO151" s="15"/>
      <c r="BP151" s="14">
        <v>150</v>
      </c>
    </row>
    <row r="152" spans="67:68" x14ac:dyDescent="0.25">
      <c r="BO152" s="15"/>
      <c r="BP152" s="14">
        <v>151</v>
      </c>
    </row>
    <row r="153" spans="67:68" x14ac:dyDescent="0.25">
      <c r="BO153" s="15"/>
      <c r="BP153" s="14">
        <v>152</v>
      </c>
    </row>
    <row r="154" spans="67:68" x14ac:dyDescent="0.25">
      <c r="BO154" s="15"/>
      <c r="BP154" s="14">
        <v>153</v>
      </c>
    </row>
    <row r="155" spans="67:68" x14ac:dyDescent="0.25">
      <c r="BO155" s="15"/>
      <c r="BP155" s="14">
        <v>154</v>
      </c>
    </row>
    <row r="156" spans="67:68" x14ac:dyDescent="0.25">
      <c r="BO156" s="15"/>
      <c r="BP156" s="14">
        <v>155</v>
      </c>
    </row>
    <row r="157" spans="67:68" x14ac:dyDescent="0.25">
      <c r="BO157" s="15"/>
      <c r="BP157" s="14">
        <v>156</v>
      </c>
    </row>
    <row r="158" spans="67:68" x14ac:dyDescent="0.25">
      <c r="BO158" s="15"/>
      <c r="BP158" s="14">
        <v>157</v>
      </c>
    </row>
    <row r="159" spans="67:68" x14ac:dyDescent="0.25">
      <c r="BO159" s="15"/>
      <c r="BP159" s="14">
        <v>158</v>
      </c>
    </row>
    <row r="160" spans="67:68" x14ac:dyDescent="0.25">
      <c r="BO160" s="15"/>
      <c r="BP160" s="14">
        <v>159</v>
      </c>
    </row>
    <row r="161" spans="67:68" x14ac:dyDescent="0.25">
      <c r="BO161" s="15"/>
      <c r="BP161" s="14">
        <v>160</v>
      </c>
    </row>
    <row r="162" spans="67:68" x14ac:dyDescent="0.25">
      <c r="BO162" s="15"/>
      <c r="BP162" s="14">
        <v>161</v>
      </c>
    </row>
    <row r="163" spans="67:68" x14ac:dyDescent="0.25">
      <c r="BO163" s="15"/>
      <c r="BP163" s="14">
        <v>162</v>
      </c>
    </row>
    <row r="164" spans="67:68" x14ac:dyDescent="0.25">
      <c r="BO164" s="15"/>
      <c r="BP164" s="14">
        <v>163</v>
      </c>
    </row>
    <row r="165" spans="67:68" x14ac:dyDescent="0.25">
      <c r="BO165" s="15"/>
      <c r="BP165" s="14">
        <v>164</v>
      </c>
    </row>
    <row r="166" spans="67:68" x14ac:dyDescent="0.25">
      <c r="BO166" s="15"/>
      <c r="BP166" s="14">
        <v>165</v>
      </c>
    </row>
    <row r="167" spans="67:68" x14ac:dyDescent="0.25">
      <c r="BO167" s="15"/>
      <c r="BP167" s="14">
        <v>166</v>
      </c>
    </row>
    <row r="168" spans="67:68" x14ac:dyDescent="0.25">
      <c r="BO168" s="15"/>
      <c r="BP168" s="14">
        <v>167</v>
      </c>
    </row>
    <row r="169" spans="67:68" x14ac:dyDescent="0.25">
      <c r="BO169" s="15"/>
      <c r="BP169" s="14">
        <v>168</v>
      </c>
    </row>
    <row r="170" spans="67:68" x14ac:dyDescent="0.25">
      <c r="BO170" s="15"/>
      <c r="BP170" s="14">
        <v>169</v>
      </c>
    </row>
    <row r="171" spans="67:68" x14ac:dyDescent="0.25">
      <c r="BO171" s="15"/>
      <c r="BP171" s="14">
        <v>170</v>
      </c>
    </row>
    <row r="172" spans="67:68" x14ac:dyDescent="0.25">
      <c r="BO172" s="15"/>
      <c r="BP172" s="14">
        <v>171</v>
      </c>
    </row>
    <row r="173" spans="67:68" x14ac:dyDescent="0.25">
      <c r="BO173" s="15"/>
      <c r="BP173" s="14">
        <v>172</v>
      </c>
    </row>
    <row r="174" spans="67:68" x14ac:dyDescent="0.25">
      <c r="BO174" s="15"/>
      <c r="BP174" s="14">
        <v>173</v>
      </c>
    </row>
    <row r="175" spans="67:68" x14ac:dyDescent="0.25">
      <c r="BO175" s="15"/>
      <c r="BP175" s="14">
        <v>174</v>
      </c>
    </row>
    <row r="176" spans="67:68" x14ac:dyDescent="0.25">
      <c r="BO176" s="15"/>
      <c r="BP176" s="14">
        <v>175</v>
      </c>
    </row>
    <row r="177" spans="67:68" x14ac:dyDescent="0.25">
      <c r="BO177" s="15"/>
      <c r="BP177" s="14">
        <v>176</v>
      </c>
    </row>
    <row r="178" spans="67:68" x14ac:dyDescent="0.25">
      <c r="BO178" s="15"/>
      <c r="BP178" s="14">
        <v>177</v>
      </c>
    </row>
    <row r="179" spans="67:68" x14ac:dyDescent="0.25">
      <c r="BO179" s="15"/>
      <c r="BP179" s="14">
        <v>178</v>
      </c>
    </row>
    <row r="180" spans="67:68" x14ac:dyDescent="0.25">
      <c r="BO180" s="15"/>
      <c r="BP180" s="14">
        <v>179</v>
      </c>
    </row>
    <row r="181" spans="67:68" x14ac:dyDescent="0.25">
      <c r="BO181" s="15"/>
      <c r="BP181" s="14">
        <v>180</v>
      </c>
    </row>
    <row r="182" spans="67:68" x14ac:dyDescent="0.25">
      <c r="BO182" s="15"/>
      <c r="BP182" s="14">
        <v>181</v>
      </c>
    </row>
    <row r="183" spans="67:68" x14ac:dyDescent="0.25">
      <c r="BO183" s="15"/>
      <c r="BP183" s="14">
        <v>182</v>
      </c>
    </row>
    <row r="184" spans="67:68" x14ac:dyDescent="0.25">
      <c r="BO184" s="15"/>
      <c r="BP184" s="14">
        <v>183</v>
      </c>
    </row>
    <row r="185" spans="67:68" x14ac:dyDescent="0.25">
      <c r="BO185" s="15"/>
      <c r="BP185" s="14">
        <v>184</v>
      </c>
    </row>
    <row r="186" spans="67:68" x14ac:dyDescent="0.25">
      <c r="BO186" s="15"/>
      <c r="BP186" s="14">
        <v>185</v>
      </c>
    </row>
    <row r="187" spans="67:68" x14ac:dyDescent="0.25">
      <c r="BO187" s="15"/>
      <c r="BP187" s="14">
        <v>186</v>
      </c>
    </row>
    <row r="188" spans="67:68" x14ac:dyDescent="0.25">
      <c r="BO188" s="15"/>
      <c r="BP188" s="14">
        <v>187</v>
      </c>
    </row>
    <row r="189" spans="67:68" x14ac:dyDescent="0.25">
      <c r="BO189" s="15"/>
      <c r="BP189" s="14">
        <v>188</v>
      </c>
    </row>
    <row r="190" spans="67:68" x14ac:dyDescent="0.25">
      <c r="BO190" s="15"/>
      <c r="BP190" s="14">
        <v>189</v>
      </c>
    </row>
    <row r="191" spans="67:68" x14ac:dyDescent="0.25">
      <c r="BO191" s="15"/>
      <c r="BP191" s="14">
        <v>190</v>
      </c>
    </row>
    <row r="192" spans="67:68" x14ac:dyDescent="0.25">
      <c r="BO192" s="15"/>
      <c r="BP192" s="14">
        <v>191</v>
      </c>
    </row>
    <row r="193" spans="67:68" x14ac:dyDescent="0.25">
      <c r="BO193" s="15"/>
      <c r="BP193" s="14">
        <v>192</v>
      </c>
    </row>
    <row r="194" spans="67:68" x14ac:dyDescent="0.25">
      <c r="BO194" s="15"/>
      <c r="BP194" s="14">
        <v>193</v>
      </c>
    </row>
    <row r="195" spans="67:68" x14ac:dyDescent="0.25">
      <c r="BO195" s="15"/>
      <c r="BP195" s="14">
        <v>194</v>
      </c>
    </row>
    <row r="196" spans="67:68" x14ac:dyDescent="0.25">
      <c r="BO196" s="15"/>
      <c r="BP196" s="14">
        <v>195</v>
      </c>
    </row>
    <row r="197" spans="67:68" x14ac:dyDescent="0.25">
      <c r="BO197" s="15"/>
      <c r="BP197" s="14">
        <v>196</v>
      </c>
    </row>
    <row r="198" spans="67:68" x14ac:dyDescent="0.25">
      <c r="BO198" s="15"/>
      <c r="BP198" s="14">
        <v>197</v>
      </c>
    </row>
    <row r="199" spans="67:68" x14ac:dyDescent="0.25">
      <c r="BO199" s="15"/>
      <c r="BP199" s="14">
        <v>198</v>
      </c>
    </row>
    <row r="200" spans="67:68" x14ac:dyDescent="0.25">
      <c r="BO200" s="15"/>
      <c r="BP200" s="14">
        <v>199</v>
      </c>
    </row>
    <row r="201" spans="67:68" x14ac:dyDescent="0.25">
      <c r="BO201" s="15"/>
      <c r="BP201" s="14">
        <v>200</v>
      </c>
    </row>
    <row r="202" spans="67:68" x14ac:dyDescent="0.25">
      <c r="BO202" s="18"/>
      <c r="BP202" s="14">
        <v>201</v>
      </c>
    </row>
    <row r="203" spans="67:68" x14ac:dyDescent="0.25">
      <c r="BO203" s="19"/>
      <c r="BP203" s="14">
        <v>202</v>
      </c>
    </row>
    <row r="204" spans="67:68" x14ac:dyDescent="0.25">
      <c r="BO204" s="19"/>
      <c r="BP204" s="14">
        <v>203</v>
      </c>
    </row>
    <row r="205" spans="67:68" x14ac:dyDescent="0.25">
      <c r="BO205" s="19"/>
      <c r="BP205" s="14">
        <v>204</v>
      </c>
    </row>
    <row r="206" spans="67:68" x14ac:dyDescent="0.25">
      <c r="BO206" s="19"/>
      <c r="BP206" s="14">
        <v>205</v>
      </c>
    </row>
    <row r="207" spans="67:68" x14ac:dyDescent="0.25">
      <c r="BO207" s="19"/>
      <c r="BP207" s="14">
        <v>206</v>
      </c>
    </row>
    <row r="208" spans="67:68" x14ac:dyDescent="0.25">
      <c r="BO208" s="19"/>
      <c r="BP208" s="14">
        <v>207</v>
      </c>
    </row>
    <row r="209" spans="67:68" x14ac:dyDescent="0.25">
      <c r="BO209" s="19"/>
      <c r="BP209" s="14">
        <v>208</v>
      </c>
    </row>
    <row r="210" spans="67:68" x14ac:dyDescent="0.25">
      <c r="BO210" s="19"/>
      <c r="BP210" s="14">
        <v>209</v>
      </c>
    </row>
    <row r="211" spans="67:68" x14ac:dyDescent="0.25">
      <c r="BO211" s="19"/>
      <c r="BP211" s="14">
        <v>210</v>
      </c>
    </row>
    <row r="212" spans="67:68" x14ac:dyDescent="0.25">
      <c r="BO212" s="19"/>
      <c r="BP212" s="14">
        <v>211</v>
      </c>
    </row>
    <row r="213" spans="67:68" x14ac:dyDescent="0.25">
      <c r="BO213" s="19"/>
      <c r="BP213" s="14">
        <v>212</v>
      </c>
    </row>
    <row r="214" spans="67:68" x14ac:dyDescent="0.25">
      <c r="BO214" s="19"/>
      <c r="BP214" s="14">
        <v>213</v>
      </c>
    </row>
    <row r="215" spans="67:68" x14ac:dyDescent="0.25">
      <c r="BO215" s="19"/>
      <c r="BP215" s="14">
        <v>214</v>
      </c>
    </row>
    <row r="216" spans="67:68" x14ac:dyDescent="0.25">
      <c r="BO216" s="19"/>
      <c r="BP216" s="14">
        <v>215</v>
      </c>
    </row>
    <row r="217" spans="67:68" x14ac:dyDescent="0.25">
      <c r="BO217" s="19"/>
      <c r="BP217" s="14">
        <v>216</v>
      </c>
    </row>
    <row r="218" spans="67:68" x14ac:dyDescent="0.25">
      <c r="BO218" s="19"/>
      <c r="BP218" s="14">
        <v>217</v>
      </c>
    </row>
    <row r="219" spans="67:68" x14ac:dyDescent="0.25">
      <c r="BO219" s="19"/>
      <c r="BP219" s="14">
        <v>218</v>
      </c>
    </row>
    <row r="220" spans="67:68" x14ac:dyDescent="0.25">
      <c r="BO220" s="19"/>
      <c r="BP220" s="14">
        <v>219</v>
      </c>
    </row>
    <row r="221" spans="67:68" x14ac:dyDescent="0.25">
      <c r="BO221" s="19"/>
      <c r="BP221" s="14">
        <v>220</v>
      </c>
    </row>
    <row r="222" spans="67:68" x14ac:dyDescent="0.25">
      <c r="BO222" s="19"/>
      <c r="BP222" s="14">
        <v>221</v>
      </c>
    </row>
    <row r="223" spans="67:68" x14ac:dyDescent="0.25">
      <c r="BO223" s="19"/>
      <c r="BP223" s="14">
        <v>222</v>
      </c>
    </row>
    <row r="224" spans="67:68" x14ac:dyDescent="0.25">
      <c r="BO224" s="19"/>
      <c r="BP224" s="14">
        <v>223</v>
      </c>
    </row>
    <row r="225" spans="67:68" x14ac:dyDescent="0.25">
      <c r="BO225" s="19"/>
      <c r="BP225" s="14">
        <v>224</v>
      </c>
    </row>
    <row r="226" spans="67:68" x14ac:dyDescent="0.25">
      <c r="BO226" s="19"/>
      <c r="BP226" s="14">
        <v>225</v>
      </c>
    </row>
    <row r="227" spans="67:68" x14ac:dyDescent="0.25">
      <c r="BO227" s="19"/>
      <c r="BP227" s="14">
        <v>226</v>
      </c>
    </row>
    <row r="228" spans="67:68" x14ac:dyDescent="0.25">
      <c r="BO228" s="19"/>
      <c r="BP228" s="14">
        <v>227</v>
      </c>
    </row>
    <row r="229" spans="67:68" x14ac:dyDescent="0.25">
      <c r="BO229" s="19"/>
      <c r="BP229" s="14">
        <v>228</v>
      </c>
    </row>
    <row r="230" spans="67:68" x14ac:dyDescent="0.25">
      <c r="BO230" s="19"/>
      <c r="BP230" s="14">
        <v>229</v>
      </c>
    </row>
    <row r="231" spans="67:68" x14ac:dyDescent="0.25">
      <c r="BO231" s="19"/>
      <c r="BP231" s="14">
        <v>230</v>
      </c>
    </row>
    <row r="232" spans="67:68" x14ac:dyDescent="0.25">
      <c r="BO232" s="19"/>
      <c r="BP232" s="14">
        <v>231</v>
      </c>
    </row>
    <row r="233" spans="67:68" x14ac:dyDescent="0.25">
      <c r="BO233" s="19"/>
      <c r="BP233" s="14">
        <v>232</v>
      </c>
    </row>
    <row r="234" spans="67:68" x14ac:dyDescent="0.25">
      <c r="BO234" s="19"/>
      <c r="BP234" s="14">
        <v>233</v>
      </c>
    </row>
    <row r="235" spans="67:68" x14ac:dyDescent="0.25">
      <c r="BO235" s="19"/>
      <c r="BP235" s="14">
        <v>234</v>
      </c>
    </row>
    <row r="236" spans="67:68" x14ac:dyDescent="0.25">
      <c r="BO236" s="19"/>
      <c r="BP236" s="14">
        <v>235</v>
      </c>
    </row>
    <row r="237" spans="67:68" x14ac:dyDescent="0.25">
      <c r="BO237" s="19"/>
      <c r="BP237" s="14">
        <v>236</v>
      </c>
    </row>
    <row r="238" spans="67:68" x14ac:dyDescent="0.25">
      <c r="BO238" s="19"/>
      <c r="BP238" s="14">
        <v>237</v>
      </c>
    </row>
    <row r="239" spans="67:68" x14ac:dyDescent="0.25">
      <c r="BO239" s="19"/>
      <c r="BP239" s="14">
        <v>238</v>
      </c>
    </row>
    <row r="240" spans="67:68" x14ac:dyDescent="0.25">
      <c r="BO240" s="19"/>
      <c r="BP240" s="14">
        <v>239</v>
      </c>
    </row>
    <row r="241" spans="67:68" x14ac:dyDescent="0.25">
      <c r="BO241" s="19"/>
      <c r="BP241" s="14">
        <v>240</v>
      </c>
    </row>
    <row r="242" spans="67:68" x14ac:dyDescent="0.25">
      <c r="BO242" s="19"/>
      <c r="BP242" s="14">
        <v>241</v>
      </c>
    </row>
    <row r="243" spans="67:68" x14ac:dyDescent="0.25">
      <c r="BO243" s="19"/>
      <c r="BP243" s="14">
        <v>242</v>
      </c>
    </row>
    <row r="244" spans="67:68" x14ac:dyDescent="0.25">
      <c r="BO244" s="19"/>
      <c r="BP244" s="14">
        <v>243</v>
      </c>
    </row>
    <row r="245" spans="67:68" x14ac:dyDescent="0.25">
      <c r="BO245" s="19"/>
      <c r="BP245" s="14">
        <v>244</v>
      </c>
    </row>
    <row r="246" spans="67:68" x14ac:dyDescent="0.25">
      <c r="BO246" s="19"/>
      <c r="BP246" s="14">
        <v>245</v>
      </c>
    </row>
    <row r="247" spans="67:68" x14ac:dyDescent="0.25">
      <c r="BO247" s="19"/>
      <c r="BP247" s="14">
        <v>246</v>
      </c>
    </row>
    <row r="248" spans="67:68" x14ac:dyDescent="0.25">
      <c r="BO248" s="19"/>
      <c r="BP248" s="14">
        <v>247</v>
      </c>
    </row>
    <row r="249" spans="67:68" x14ac:dyDescent="0.25">
      <c r="BO249" s="19"/>
      <c r="BP249" s="14">
        <v>248</v>
      </c>
    </row>
    <row r="250" spans="67:68" x14ac:dyDescent="0.25">
      <c r="BO250" s="19"/>
      <c r="BP250" s="14">
        <v>249</v>
      </c>
    </row>
    <row r="251" spans="67:68" x14ac:dyDescent="0.25">
      <c r="BO251" s="19"/>
      <c r="BP251" s="14">
        <v>250</v>
      </c>
    </row>
    <row r="252" spans="67:68" x14ac:dyDescent="0.25">
      <c r="BO252" s="19"/>
      <c r="BP252" s="14">
        <v>251</v>
      </c>
    </row>
    <row r="253" spans="67:68" x14ac:dyDescent="0.25">
      <c r="BO253" s="19"/>
      <c r="BP253" s="14">
        <v>252</v>
      </c>
    </row>
    <row r="254" spans="67:68" x14ac:dyDescent="0.25">
      <c r="BO254" s="19"/>
      <c r="BP254" s="14">
        <v>253</v>
      </c>
    </row>
    <row r="255" spans="67:68" x14ac:dyDescent="0.25">
      <c r="BO255" s="19"/>
      <c r="BP255" s="14">
        <v>254</v>
      </c>
    </row>
    <row r="256" spans="67:68" x14ac:dyDescent="0.25">
      <c r="BO256" s="19"/>
      <c r="BP256" s="14">
        <v>255</v>
      </c>
    </row>
    <row r="257" spans="67:68" x14ac:dyDescent="0.25">
      <c r="BO257" s="19"/>
      <c r="BP257" s="14">
        <v>256</v>
      </c>
    </row>
    <row r="258" spans="67:68" x14ac:dyDescent="0.25">
      <c r="BO258" s="19"/>
      <c r="BP258" s="14">
        <v>257</v>
      </c>
    </row>
    <row r="259" spans="67:68" x14ac:dyDescent="0.25">
      <c r="BO259" s="19"/>
      <c r="BP259" s="14">
        <v>258</v>
      </c>
    </row>
    <row r="260" spans="67:68" x14ac:dyDescent="0.25">
      <c r="BO260" s="19"/>
      <c r="BP260" s="14">
        <v>259</v>
      </c>
    </row>
    <row r="261" spans="67:68" x14ac:dyDescent="0.25">
      <c r="BO261" s="19"/>
      <c r="BP261" s="14">
        <v>260</v>
      </c>
    </row>
    <row r="262" spans="67:68" x14ac:dyDescent="0.25">
      <c r="BO262" s="19"/>
      <c r="BP262" s="14">
        <v>261</v>
      </c>
    </row>
    <row r="263" spans="67:68" x14ac:dyDescent="0.25">
      <c r="BO263" s="19"/>
      <c r="BP263" s="14">
        <v>262</v>
      </c>
    </row>
    <row r="264" spans="67:68" x14ac:dyDescent="0.25">
      <c r="BO264" s="19"/>
      <c r="BP264" s="14">
        <v>263</v>
      </c>
    </row>
    <row r="265" spans="67:68" x14ac:dyDescent="0.25">
      <c r="BO265" s="19"/>
      <c r="BP265" s="14">
        <v>264</v>
      </c>
    </row>
    <row r="266" spans="67:68" x14ac:dyDescent="0.25">
      <c r="BO266" s="19"/>
      <c r="BP266" s="14">
        <v>265</v>
      </c>
    </row>
    <row r="267" spans="67:68" x14ac:dyDescent="0.25">
      <c r="BO267" s="19"/>
      <c r="BP267" s="14">
        <v>266</v>
      </c>
    </row>
    <row r="268" spans="67:68" x14ac:dyDescent="0.25">
      <c r="BO268" s="19"/>
      <c r="BP268" s="14">
        <v>267</v>
      </c>
    </row>
    <row r="269" spans="67:68" x14ac:dyDescent="0.25">
      <c r="BO269" s="19"/>
      <c r="BP269" s="14">
        <v>268</v>
      </c>
    </row>
    <row r="270" spans="67:68" x14ac:dyDescent="0.25">
      <c r="BO270" s="19"/>
      <c r="BP270" s="14">
        <v>269</v>
      </c>
    </row>
    <row r="271" spans="67:68" x14ac:dyDescent="0.25">
      <c r="BO271" s="19"/>
      <c r="BP271" s="14">
        <v>270</v>
      </c>
    </row>
    <row r="272" spans="67:68" x14ac:dyDescent="0.25">
      <c r="BO272" s="19"/>
      <c r="BP272" s="14">
        <v>271</v>
      </c>
    </row>
    <row r="273" spans="67:68" x14ac:dyDescent="0.25">
      <c r="BO273" s="19"/>
      <c r="BP273" s="14">
        <v>272</v>
      </c>
    </row>
    <row r="274" spans="67:68" x14ac:dyDescent="0.25">
      <c r="BO274" s="19"/>
      <c r="BP274" s="14">
        <v>273</v>
      </c>
    </row>
    <row r="275" spans="67:68" x14ac:dyDescent="0.25">
      <c r="BO275" s="19"/>
      <c r="BP275" s="14">
        <v>274</v>
      </c>
    </row>
    <row r="276" spans="67:68" x14ac:dyDescent="0.25">
      <c r="BO276" s="19"/>
      <c r="BP276" s="14">
        <v>275</v>
      </c>
    </row>
    <row r="277" spans="67:68" x14ac:dyDescent="0.25">
      <c r="BO277" s="19"/>
      <c r="BP277" s="14">
        <v>276</v>
      </c>
    </row>
    <row r="278" spans="67:68" x14ac:dyDescent="0.25">
      <c r="BO278" s="19"/>
      <c r="BP278" s="14">
        <v>277</v>
      </c>
    </row>
    <row r="279" spans="67:68" x14ac:dyDescent="0.25">
      <c r="BO279" s="19"/>
      <c r="BP279" s="14">
        <v>278</v>
      </c>
    </row>
    <row r="280" spans="67:68" x14ac:dyDescent="0.25">
      <c r="BO280" s="19"/>
      <c r="BP280" s="14">
        <v>279</v>
      </c>
    </row>
    <row r="281" spans="67:68" x14ac:dyDescent="0.25">
      <c r="BO281" s="19"/>
      <c r="BP281" s="14">
        <v>280</v>
      </c>
    </row>
    <row r="282" spans="67:68" x14ac:dyDescent="0.25">
      <c r="BO282" s="19"/>
      <c r="BP282" s="14">
        <v>281</v>
      </c>
    </row>
    <row r="283" spans="67:68" x14ac:dyDescent="0.25">
      <c r="BO283" s="19"/>
      <c r="BP283" s="14">
        <v>282</v>
      </c>
    </row>
    <row r="284" spans="67:68" x14ac:dyDescent="0.25">
      <c r="BO284" s="19"/>
      <c r="BP284" s="14">
        <v>283</v>
      </c>
    </row>
    <row r="285" spans="67:68" x14ac:dyDescent="0.25">
      <c r="BO285" s="19"/>
      <c r="BP285" s="14">
        <v>284</v>
      </c>
    </row>
    <row r="286" spans="67:68" x14ac:dyDescent="0.25">
      <c r="BO286" s="19"/>
      <c r="BP286" s="14">
        <v>285</v>
      </c>
    </row>
    <row r="287" spans="67:68" x14ac:dyDescent="0.25">
      <c r="BO287" s="19"/>
      <c r="BP287" s="14">
        <v>286</v>
      </c>
    </row>
    <row r="288" spans="67:68" x14ac:dyDescent="0.25">
      <c r="BO288" s="19"/>
      <c r="BP288" s="14">
        <v>287</v>
      </c>
    </row>
    <row r="289" spans="67:68" x14ac:dyDescent="0.25">
      <c r="BO289" s="19"/>
      <c r="BP289" s="14">
        <v>288</v>
      </c>
    </row>
    <row r="290" spans="67:68" x14ac:dyDescent="0.25">
      <c r="BO290" s="19"/>
      <c r="BP290" s="14">
        <v>289</v>
      </c>
    </row>
    <row r="291" spans="67:68" x14ac:dyDescent="0.25">
      <c r="BO291" s="19"/>
      <c r="BP291" s="14">
        <v>290</v>
      </c>
    </row>
    <row r="292" spans="67:68" x14ac:dyDescent="0.25">
      <c r="BO292" s="19"/>
      <c r="BP292" s="14">
        <v>291</v>
      </c>
    </row>
    <row r="293" spans="67:68" x14ac:dyDescent="0.25">
      <c r="BO293" s="19"/>
      <c r="BP293" s="14">
        <v>292</v>
      </c>
    </row>
    <row r="294" spans="67:68" x14ac:dyDescent="0.25">
      <c r="BO294" s="19"/>
      <c r="BP294" s="14">
        <v>293</v>
      </c>
    </row>
    <row r="295" spans="67:68" x14ac:dyDescent="0.25">
      <c r="BO295" s="19"/>
      <c r="BP295" s="14">
        <v>294</v>
      </c>
    </row>
    <row r="296" spans="67:68" x14ac:dyDescent="0.25">
      <c r="BO296" s="19"/>
      <c r="BP296" s="14">
        <v>295</v>
      </c>
    </row>
    <row r="297" spans="67:68" x14ac:dyDescent="0.25">
      <c r="BO297" s="19"/>
      <c r="BP297" s="14">
        <v>296</v>
      </c>
    </row>
    <row r="298" spans="67:68" x14ac:dyDescent="0.25">
      <c r="BO298" s="19"/>
      <c r="BP298" s="14">
        <v>297</v>
      </c>
    </row>
    <row r="299" spans="67:68" x14ac:dyDescent="0.25">
      <c r="BO299" s="19"/>
      <c r="BP299" s="14">
        <v>298</v>
      </c>
    </row>
    <row r="300" spans="67:68" x14ac:dyDescent="0.25">
      <c r="BO300" s="19"/>
      <c r="BP300" s="14">
        <v>299</v>
      </c>
    </row>
    <row r="301" spans="67:68" x14ac:dyDescent="0.25">
      <c r="BO301" s="19"/>
      <c r="BP301" s="14">
        <v>300</v>
      </c>
    </row>
    <row r="302" spans="67:68" x14ac:dyDescent="0.25">
      <c r="BO302" s="19"/>
      <c r="BP302" s="14">
        <v>301</v>
      </c>
    </row>
    <row r="303" spans="67:68" x14ac:dyDescent="0.25">
      <c r="BO303" s="19"/>
      <c r="BP303" s="14">
        <v>302</v>
      </c>
    </row>
    <row r="304" spans="67:68" x14ac:dyDescent="0.25">
      <c r="BO304" s="19"/>
      <c r="BP304" s="14">
        <v>303</v>
      </c>
    </row>
    <row r="305" spans="67:68" x14ac:dyDescent="0.25">
      <c r="BO305" s="19"/>
      <c r="BP305" s="14">
        <v>304</v>
      </c>
    </row>
    <row r="306" spans="67:68" x14ac:dyDescent="0.25">
      <c r="BO306" s="19"/>
      <c r="BP306" s="14">
        <v>305</v>
      </c>
    </row>
    <row r="307" spans="67:68" x14ac:dyDescent="0.25">
      <c r="BO307" s="19"/>
      <c r="BP307" s="14">
        <v>306</v>
      </c>
    </row>
    <row r="308" spans="67:68" x14ac:dyDescent="0.25">
      <c r="BO308" s="19"/>
      <c r="BP308" s="14">
        <v>307</v>
      </c>
    </row>
    <row r="309" spans="67:68" x14ac:dyDescent="0.25">
      <c r="BO309" s="19"/>
      <c r="BP309" s="14">
        <v>308</v>
      </c>
    </row>
    <row r="310" spans="67:68" x14ac:dyDescent="0.25">
      <c r="BO310" s="19"/>
      <c r="BP310" s="14">
        <v>309</v>
      </c>
    </row>
    <row r="311" spans="67:68" x14ac:dyDescent="0.25">
      <c r="BO311" s="19"/>
      <c r="BP311" s="14">
        <v>310</v>
      </c>
    </row>
    <row r="312" spans="67:68" x14ac:dyDescent="0.25">
      <c r="BO312" s="19"/>
      <c r="BP312" s="14">
        <v>311</v>
      </c>
    </row>
    <row r="313" spans="67:68" x14ac:dyDescent="0.25">
      <c r="BO313" s="19"/>
      <c r="BP313" s="14">
        <v>312</v>
      </c>
    </row>
    <row r="314" spans="67:68" x14ac:dyDescent="0.25">
      <c r="BO314" s="19"/>
      <c r="BP314" s="14">
        <v>313</v>
      </c>
    </row>
    <row r="315" spans="67:68" x14ac:dyDescent="0.25">
      <c r="BO315" s="19"/>
      <c r="BP315" s="14">
        <v>314</v>
      </c>
    </row>
    <row r="316" spans="67:68" x14ac:dyDescent="0.25">
      <c r="BO316" s="19"/>
      <c r="BP316" s="14">
        <v>315</v>
      </c>
    </row>
    <row r="317" spans="67:68" x14ac:dyDescent="0.25">
      <c r="BO317" s="19"/>
      <c r="BP317" s="14">
        <v>316</v>
      </c>
    </row>
    <row r="318" spans="67:68" x14ac:dyDescent="0.25">
      <c r="BO318" s="19"/>
      <c r="BP318" s="14">
        <v>317</v>
      </c>
    </row>
    <row r="319" spans="67:68" x14ac:dyDescent="0.25">
      <c r="BO319" s="19"/>
      <c r="BP319" s="14">
        <v>318</v>
      </c>
    </row>
    <row r="320" spans="67:68" x14ac:dyDescent="0.25">
      <c r="BO320" s="19"/>
      <c r="BP320" s="14">
        <v>319</v>
      </c>
    </row>
    <row r="321" spans="67:68" x14ac:dyDescent="0.25">
      <c r="BO321" s="19"/>
      <c r="BP321" s="14">
        <v>320</v>
      </c>
    </row>
    <row r="322" spans="67:68" x14ac:dyDescent="0.25">
      <c r="BO322" s="19"/>
      <c r="BP322" s="14">
        <v>321</v>
      </c>
    </row>
    <row r="323" spans="67:68" x14ac:dyDescent="0.25">
      <c r="BO323" s="19"/>
      <c r="BP323" s="14">
        <v>322</v>
      </c>
    </row>
    <row r="324" spans="67:68" x14ac:dyDescent="0.25">
      <c r="BO324" s="19"/>
      <c r="BP324" s="14">
        <v>323</v>
      </c>
    </row>
    <row r="325" spans="67:68" x14ac:dyDescent="0.25">
      <c r="BO325" s="19"/>
      <c r="BP325" s="14">
        <v>324</v>
      </c>
    </row>
    <row r="326" spans="67:68" x14ac:dyDescent="0.25">
      <c r="BO326" s="19"/>
      <c r="BP326" s="14">
        <v>325</v>
      </c>
    </row>
    <row r="327" spans="67:68" x14ac:dyDescent="0.25">
      <c r="BO327" s="19"/>
      <c r="BP327" s="14">
        <v>326</v>
      </c>
    </row>
    <row r="328" spans="67:68" x14ac:dyDescent="0.25">
      <c r="BO328" s="19"/>
      <c r="BP328" s="14">
        <v>327</v>
      </c>
    </row>
    <row r="329" spans="67:68" x14ac:dyDescent="0.25">
      <c r="BO329" s="19"/>
      <c r="BP329" s="14">
        <v>328</v>
      </c>
    </row>
    <row r="330" spans="67:68" x14ac:dyDescent="0.25">
      <c r="BO330" s="19"/>
      <c r="BP330" s="14">
        <v>329</v>
      </c>
    </row>
    <row r="331" spans="67:68" x14ac:dyDescent="0.25">
      <c r="BO331" s="19"/>
      <c r="BP331" s="14">
        <v>330</v>
      </c>
    </row>
    <row r="332" spans="67:68" x14ac:dyDescent="0.25">
      <c r="BO332" s="19"/>
      <c r="BP332" s="14">
        <v>331</v>
      </c>
    </row>
    <row r="333" spans="67:68" x14ac:dyDescent="0.25">
      <c r="BO333" s="19"/>
      <c r="BP333" s="14">
        <v>332</v>
      </c>
    </row>
    <row r="334" spans="67:68" x14ac:dyDescent="0.25">
      <c r="BO334" s="19"/>
      <c r="BP334" s="14">
        <v>333</v>
      </c>
    </row>
    <row r="335" spans="67:68" x14ac:dyDescent="0.25">
      <c r="BO335" s="19"/>
      <c r="BP335" s="14">
        <v>334</v>
      </c>
    </row>
    <row r="336" spans="67:68" x14ac:dyDescent="0.25">
      <c r="BO336" s="19"/>
      <c r="BP336" s="14">
        <v>335</v>
      </c>
    </row>
    <row r="337" spans="67:68" x14ac:dyDescent="0.25">
      <c r="BO337" s="19"/>
      <c r="BP337" s="14">
        <v>336</v>
      </c>
    </row>
    <row r="338" spans="67:68" x14ac:dyDescent="0.25">
      <c r="BO338" s="19"/>
      <c r="BP338" s="14">
        <v>337</v>
      </c>
    </row>
    <row r="339" spans="67:68" x14ac:dyDescent="0.25">
      <c r="BO339" s="19"/>
      <c r="BP339" s="14">
        <v>338</v>
      </c>
    </row>
    <row r="340" spans="67:68" x14ac:dyDescent="0.25">
      <c r="BO340" s="19"/>
      <c r="BP340" s="14">
        <v>339</v>
      </c>
    </row>
    <row r="341" spans="67:68" x14ac:dyDescent="0.25">
      <c r="BO341" s="19"/>
      <c r="BP341" s="14">
        <v>340</v>
      </c>
    </row>
    <row r="342" spans="67:68" x14ac:dyDescent="0.25">
      <c r="BO342" s="19"/>
      <c r="BP342" s="14">
        <v>341</v>
      </c>
    </row>
    <row r="343" spans="67:68" x14ac:dyDescent="0.25">
      <c r="BO343" s="19"/>
      <c r="BP343" s="14">
        <v>342</v>
      </c>
    </row>
    <row r="344" spans="67:68" x14ac:dyDescent="0.25">
      <c r="BO344" s="19"/>
      <c r="BP344" s="14">
        <v>343</v>
      </c>
    </row>
    <row r="345" spans="67:68" x14ac:dyDescent="0.25">
      <c r="BO345" s="19"/>
      <c r="BP345" s="14">
        <v>344</v>
      </c>
    </row>
    <row r="346" spans="67:68" x14ac:dyDescent="0.25">
      <c r="BO346" s="19"/>
      <c r="BP346" s="14">
        <v>345</v>
      </c>
    </row>
    <row r="347" spans="67:68" x14ac:dyDescent="0.25">
      <c r="BO347" s="19"/>
      <c r="BP347" s="14">
        <v>346</v>
      </c>
    </row>
    <row r="348" spans="67:68" x14ac:dyDescent="0.25">
      <c r="BO348" s="19"/>
      <c r="BP348" s="14">
        <v>347</v>
      </c>
    </row>
    <row r="349" spans="67:68" x14ac:dyDescent="0.25">
      <c r="BO349" s="19"/>
      <c r="BP349" s="14">
        <v>348</v>
      </c>
    </row>
    <row r="350" spans="67:68" x14ac:dyDescent="0.25">
      <c r="BO350" s="19"/>
      <c r="BP350" s="14">
        <v>349</v>
      </c>
    </row>
    <row r="351" spans="67:68" x14ac:dyDescent="0.25">
      <c r="BO351" s="19"/>
      <c r="BP351" s="14">
        <v>350</v>
      </c>
    </row>
    <row r="352" spans="67:68" x14ac:dyDescent="0.25">
      <c r="BO352" s="19"/>
      <c r="BP352" s="14">
        <v>351</v>
      </c>
    </row>
    <row r="353" spans="67:68" x14ac:dyDescent="0.25">
      <c r="BO353" s="19"/>
      <c r="BP353" s="14">
        <v>352</v>
      </c>
    </row>
    <row r="354" spans="67:68" x14ac:dyDescent="0.25">
      <c r="BO354" s="19"/>
      <c r="BP354" s="14">
        <v>353</v>
      </c>
    </row>
    <row r="355" spans="67:68" x14ac:dyDescent="0.25">
      <c r="BO355" s="19"/>
      <c r="BP355" s="14">
        <v>354</v>
      </c>
    </row>
    <row r="356" spans="67:68" x14ac:dyDescent="0.25">
      <c r="BO356" s="19"/>
      <c r="BP356" s="14">
        <v>355</v>
      </c>
    </row>
    <row r="357" spans="67:68" x14ac:dyDescent="0.25">
      <c r="BO357" s="19"/>
      <c r="BP357" s="14">
        <v>356</v>
      </c>
    </row>
    <row r="358" spans="67:68" x14ac:dyDescent="0.25">
      <c r="BO358" s="19"/>
      <c r="BP358" s="14">
        <v>357</v>
      </c>
    </row>
    <row r="359" spans="67:68" x14ac:dyDescent="0.25">
      <c r="BO359" s="19"/>
      <c r="BP359" s="14">
        <v>358</v>
      </c>
    </row>
    <row r="360" spans="67:68" x14ac:dyDescent="0.25">
      <c r="BO360" s="19"/>
      <c r="BP360" s="14">
        <v>359</v>
      </c>
    </row>
    <row r="361" spans="67:68" x14ac:dyDescent="0.25">
      <c r="BO361" s="19"/>
      <c r="BP361" s="14">
        <v>360</v>
      </c>
    </row>
    <row r="362" spans="67:68" x14ac:dyDescent="0.25">
      <c r="BO362" s="19"/>
      <c r="BP362" s="14">
        <v>361</v>
      </c>
    </row>
    <row r="363" spans="67:68" x14ac:dyDescent="0.25">
      <c r="BO363" s="19"/>
      <c r="BP363" s="14">
        <v>362</v>
      </c>
    </row>
    <row r="364" spans="67:68" x14ac:dyDescent="0.25">
      <c r="BO364" s="19"/>
      <c r="BP364" s="14">
        <v>363</v>
      </c>
    </row>
    <row r="365" spans="67:68" x14ac:dyDescent="0.25">
      <c r="BO365" s="19"/>
      <c r="BP365" s="14">
        <v>364</v>
      </c>
    </row>
    <row r="366" spans="67:68" x14ac:dyDescent="0.25">
      <c r="BO366" s="19"/>
      <c r="BP366" s="14">
        <v>365</v>
      </c>
    </row>
    <row r="367" spans="67:68" x14ac:dyDescent="0.25">
      <c r="BO367" s="19"/>
      <c r="BP367" s="14">
        <v>366</v>
      </c>
    </row>
    <row r="368" spans="67:68" x14ac:dyDescent="0.25">
      <c r="BO368" s="19"/>
      <c r="BP368" s="14">
        <v>367</v>
      </c>
    </row>
    <row r="369" spans="67:68" x14ac:dyDescent="0.25">
      <c r="BO369" s="19"/>
      <c r="BP369" s="14">
        <v>368</v>
      </c>
    </row>
    <row r="370" spans="67:68" x14ac:dyDescent="0.25">
      <c r="BO370" s="19"/>
      <c r="BP370" s="14">
        <v>369</v>
      </c>
    </row>
    <row r="371" spans="67:68" x14ac:dyDescent="0.25">
      <c r="BO371" s="19"/>
      <c r="BP371" s="14">
        <v>370</v>
      </c>
    </row>
    <row r="372" spans="67:68" x14ac:dyDescent="0.25">
      <c r="BO372" s="19"/>
      <c r="BP372" s="14">
        <v>371</v>
      </c>
    </row>
    <row r="373" spans="67:68" x14ac:dyDescent="0.25">
      <c r="BO373" s="19"/>
      <c r="BP373" s="14">
        <v>372</v>
      </c>
    </row>
    <row r="374" spans="67:68" x14ac:dyDescent="0.25">
      <c r="BO374" s="19"/>
      <c r="BP374" s="14">
        <v>373</v>
      </c>
    </row>
    <row r="375" spans="67:68" x14ac:dyDescent="0.25">
      <c r="BO375" s="19"/>
      <c r="BP375" s="14">
        <v>374</v>
      </c>
    </row>
    <row r="376" spans="67:68" x14ac:dyDescent="0.25">
      <c r="BO376" s="19"/>
      <c r="BP376" s="14">
        <v>375</v>
      </c>
    </row>
    <row r="377" spans="67:68" x14ac:dyDescent="0.25">
      <c r="BO377" s="19"/>
      <c r="BP377" s="14">
        <v>376</v>
      </c>
    </row>
    <row r="378" spans="67:68" x14ac:dyDescent="0.25">
      <c r="BO378" s="19"/>
      <c r="BP378" s="14">
        <v>377</v>
      </c>
    </row>
    <row r="379" spans="67:68" x14ac:dyDescent="0.25">
      <c r="BO379" s="19"/>
      <c r="BP379" s="14">
        <v>378</v>
      </c>
    </row>
    <row r="380" spans="67:68" x14ac:dyDescent="0.25">
      <c r="BO380" s="19"/>
      <c r="BP380" s="14">
        <v>379</v>
      </c>
    </row>
    <row r="381" spans="67:68" x14ac:dyDescent="0.25">
      <c r="BO381" s="19"/>
      <c r="BP381" s="14">
        <v>380</v>
      </c>
    </row>
    <row r="382" spans="67:68" x14ac:dyDescent="0.25">
      <c r="BO382" s="19"/>
      <c r="BP382" s="14">
        <v>381</v>
      </c>
    </row>
    <row r="383" spans="67:68" x14ac:dyDescent="0.25">
      <c r="BO383" s="19"/>
      <c r="BP383" s="14">
        <v>382</v>
      </c>
    </row>
    <row r="384" spans="67:68" x14ac:dyDescent="0.25">
      <c r="BO384" s="19"/>
      <c r="BP384" s="14">
        <v>383</v>
      </c>
    </row>
    <row r="385" spans="67:68" x14ac:dyDescent="0.25">
      <c r="BO385" s="19"/>
      <c r="BP385" s="14">
        <v>384</v>
      </c>
    </row>
    <row r="386" spans="67:68" x14ac:dyDescent="0.25">
      <c r="BO386" s="19"/>
      <c r="BP386" s="14">
        <v>385</v>
      </c>
    </row>
    <row r="387" spans="67:68" x14ac:dyDescent="0.25">
      <c r="BO387" s="19"/>
      <c r="BP387" s="14">
        <v>386</v>
      </c>
    </row>
    <row r="388" spans="67:68" x14ac:dyDescent="0.25">
      <c r="BO388" s="19"/>
      <c r="BP388" s="14">
        <v>387</v>
      </c>
    </row>
    <row r="389" spans="67:68" x14ac:dyDescent="0.25">
      <c r="BO389" s="19"/>
      <c r="BP389" s="14">
        <v>388</v>
      </c>
    </row>
    <row r="390" spans="67:68" x14ac:dyDescent="0.25">
      <c r="BO390" s="19"/>
      <c r="BP390" s="14">
        <v>389</v>
      </c>
    </row>
    <row r="391" spans="67:68" x14ac:dyDescent="0.25">
      <c r="BO391" s="19"/>
      <c r="BP391" s="14">
        <v>390</v>
      </c>
    </row>
    <row r="392" spans="67:68" x14ac:dyDescent="0.25">
      <c r="BO392" s="19"/>
      <c r="BP392" s="14">
        <v>391</v>
      </c>
    </row>
    <row r="393" spans="67:68" x14ac:dyDescent="0.25">
      <c r="BO393" s="19"/>
      <c r="BP393" s="14">
        <v>392</v>
      </c>
    </row>
    <row r="394" spans="67:68" x14ac:dyDescent="0.25">
      <c r="BO394" s="19"/>
      <c r="BP394" s="14">
        <v>393</v>
      </c>
    </row>
    <row r="395" spans="67:68" x14ac:dyDescent="0.25">
      <c r="BO395" s="19"/>
      <c r="BP395" s="14">
        <v>394</v>
      </c>
    </row>
    <row r="396" spans="67:68" x14ac:dyDescent="0.25">
      <c r="BO396" s="19"/>
      <c r="BP396" s="14">
        <v>395</v>
      </c>
    </row>
    <row r="397" spans="67:68" x14ac:dyDescent="0.25">
      <c r="BO397" s="19"/>
      <c r="BP397" s="14">
        <v>396</v>
      </c>
    </row>
    <row r="398" spans="67:68" x14ac:dyDescent="0.25">
      <c r="BO398" s="19"/>
      <c r="BP398" s="14">
        <v>397</v>
      </c>
    </row>
    <row r="399" spans="67:68" x14ac:dyDescent="0.25">
      <c r="BO399" s="19"/>
      <c r="BP399" s="14">
        <v>398</v>
      </c>
    </row>
    <row r="400" spans="67:68" x14ac:dyDescent="0.25">
      <c r="BO400" s="19"/>
      <c r="BP400" s="14">
        <v>399</v>
      </c>
    </row>
    <row r="401" spans="67:68" x14ac:dyDescent="0.25">
      <c r="BO401" s="19"/>
      <c r="BP401" s="14">
        <v>400</v>
      </c>
    </row>
    <row r="402" spans="67:68" x14ac:dyDescent="0.25">
      <c r="BO402" s="19"/>
      <c r="BP402" s="14">
        <v>401</v>
      </c>
    </row>
    <row r="403" spans="67:68" x14ac:dyDescent="0.25">
      <c r="BO403" s="19"/>
      <c r="BP403" s="14">
        <v>402</v>
      </c>
    </row>
    <row r="404" spans="67:68" x14ac:dyDescent="0.25">
      <c r="BO404" s="19"/>
      <c r="BP404" s="14">
        <v>403</v>
      </c>
    </row>
    <row r="405" spans="67:68" x14ac:dyDescent="0.25">
      <c r="BO405" s="19"/>
      <c r="BP405" s="14">
        <v>404</v>
      </c>
    </row>
    <row r="406" spans="67:68" x14ac:dyDescent="0.25">
      <c r="BO406" s="19"/>
      <c r="BP406" s="14">
        <v>405</v>
      </c>
    </row>
    <row r="407" spans="67:68" x14ac:dyDescent="0.25">
      <c r="BO407" s="19"/>
      <c r="BP407" s="14">
        <v>406</v>
      </c>
    </row>
    <row r="408" spans="67:68" x14ac:dyDescent="0.25">
      <c r="BO408" s="19"/>
      <c r="BP408" s="14">
        <v>407</v>
      </c>
    </row>
    <row r="409" spans="67:68" x14ac:dyDescent="0.25">
      <c r="BO409" s="19"/>
      <c r="BP409" s="14">
        <v>408</v>
      </c>
    </row>
    <row r="410" spans="67:68" x14ac:dyDescent="0.25">
      <c r="BO410" s="19"/>
      <c r="BP410" s="14">
        <v>409</v>
      </c>
    </row>
    <row r="411" spans="67:68" x14ac:dyDescent="0.25">
      <c r="BO411" s="19"/>
      <c r="BP411" s="14">
        <v>410</v>
      </c>
    </row>
    <row r="412" spans="67:68" x14ac:dyDescent="0.25">
      <c r="BO412" s="19"/>
      <c r="BP412" s="14">
        <v>411</v>
      </c>
    </row>
    <row r="413" spans="67:68" x14ac:dyDescent="0.25">
      <c r="BO413" s="19"/>
      <c r="BP413" s="14">
        <v>412</v>
      </c>
    </row>
    <row r="414" spans="67:68" x14ac:dyDescent="0.25">
      <c r="BO414" s="19"/>
      <c r="BP414" s="14">
        <v>413</v>
      </c>
    </row>
    <row r="415" spans="67:68" x14ac:dyDescent="0.25">
      <c r="BO415" s="19"/>
      <c r="BP415" s="14">
        <v>414</v>
      </c>
    </row>
    <row r="416" spans="67:68" x14ac:dyDescent="0.25">
      <c r="BO416" s="19"/>
      <c r="BP416" s="14">
        <v>415</v>
      </c>
    </row>
    <row r="417" spans="67:68" x14ac:dyDescent="0.25">
      <c r="BO417" s="19"/>
      <c r="BP417" s="14">
        <v>416</v>
      </c>
    </row>
    <row r="418" spans="67:68" x14ac:dyDescent="0.25">
      <c r="BO418" s="19"/>
      <c r="BP418" s="14">
        <v>417</v>
      </c>
    </row>
    <row r="419" spans="67:68" x14ac:dyDescent="0.25">
      <c r="BO419" s="19"/>
      <c r="BP419" s="14">
        <v>418</v>
      </c>
    </row>
    <row r="420" spans="67:68" x14ac:dyDescent="0.25">
      <c r="BO420" s="19"/>
      <c r="BP420" s="14">
        <v>419</v>
      </c>
    </row>
    <row r="421" spans="67:68" x14ac:dyDescent="0.25">
      <c r="BO421" s="19"/>
      <c r="BP421" s="14">
        <v>420</v>
      </c>
    </row>
    <row r="422" spans="67:68" x14ac:dyDescent="0.25">
      <c r="BO422" s="19"/>
      <c r="BP422" s="14">
        <v>421</v>
      </c>
    </row>
    <row r="423" spans="67:68" x14ac:dyDescent="0.25">
      <c r="BO423" s="19"/>
      <c r="BP423" s="14">
        <v>422</v>
      </c>
    </row>
    <row r="424" spans="67:68" x14ac:dyDescent="0.25">
      <c r="BO424" s="19"/>
      <c r="BP424" s="14">
        <v>423</v>
      </c>
    </row>
    <row r="425" spans="67:68" x14ac:dyDescent="0.25">
      <c r="BO425" s="19"/>
      <c r="BP425" s="14">
        <v>424</v>
      </c>
    </row>
    <row r="426" spans="67:68" x14ac:dyDescent="0.25">
      <c r="BO426" s="19"/>
      <c r="BP426" s="14">
        <v>425</v>
      </c>
    </row>
    <row r="427" spans="67:68" x14ac:dyDescent="0.25">
      <c r="BO427" s="19"/>
      <c r="BP427" s="14">
        <v>426</v>
      </c>
    </row>
    <row r="428" spans="67:68" x14ac:dyDescent="0.25">
      <c r="BO428" s="19"/>
      <c r="BP428" s="14">
        <v>427</v>
      </c>
    </row>
    <row r="429" spans="67:68" x14ac:dyDescent="0.25">
      <c r="BO429" s="19"/>
      <c r="BP429" s="14">
        <v>428</v>
      </c>
    </row>
    <row r="430" spans="67:68" x14ac:dyDescent="0.25">
      <c r="BO430" s="19"/>
      <c r="BP430" s="14">
        <v>429</v>
      </c>
    </row>
    <row r="431" spans="67:68" x14ac:dyDescent="0.25">
      <c r="BO431" s="19"/>
      <c r="BP431" s="14">
        <v>430</v>
      </c>
    </row>
    <row r="432" spans="67:68" x14ac:dyDescent="0.25">
      <c r="BO432" s="19"/>
      <c r="BP432" s="14">
        <v>431</v>
      </c>
    </row>
    <row r="433" spans="67:68" x14ac:dyDescent="0.25">
      <c r="BO433" s="19"/>
      <c r="BP433" s="14">
        <v>432</v>
      </c>
    </row>
    <row r="434" spans="67:68" x14ac:dyDescent="0.25">
      <c r="BO434" s="19"/>
      <c r="BP434" s="14">
        <v>433</v>
      </c>
    </row>
    <row r="435" spans="67:68" x14ac:dyDescent="0.25">
      <c r="BO435" s="19"/>
      <c r="BP435" s="14">
        <v>434</v>
      </c>
    </row>
    <row r="436" spans="67:68" x14ac:dyDescent="0.25">
      <c r="BO436" s="19"/>
      <c r="BP436" s="14">
        <v>435</v>
      </c>
    </row>
    <row r="437" spans="67:68" x14ac:dyDescent="0.25">
      <c r="BO437" s="19"/>
      <c r="BP437" s="14">
        <v>436</v>
      </c>
    </row>
    <row r="438" spans="67:68" x14ac:dyDescent="0.25">
      <c r="BO438" s="19"/>
      <c r="BP438" s="14">
        <v>437</v>
      </c>
    </row>
    <row r="439" spans="67:68" x14ac:dyDescent="0.25">
      <c r="BO439" s="19"/>
      <c r="BP439" s="14">
        <v>438</v>
      </c>
    </row>
    <row r="440" spans="67:68" x14ac:dyDescent="0.25">
      <c r="BO440" s="19"/>
      <c r="BP440" s="14">
        <v>439</v>
      </c>
    </row>
    <row r="441" spans="67:68" x14ac:dyDescent="0.25">
      <c r="BO441" s="19"/>
      <c r="BP441" s="14">
        <v>440</v>
      </c>
    </row>
    <row r="442" spans="67:68" x14ac:dyDescent="0.25">
      <c r="BO442" s="19"/>
      <c r="BP442" s="14">
        <v>441</v>
      </c>
    </row>
    <row r="443" spans="67:68" x14ac:dyDescent="0.25">
      <c r="BO443" s="19"/>
      <c r="BP443" s="14">
        <v>442</v>
      </c>
    </row>
    <row r="444" spans="67:68" x14ac:dyDescent="0.25">
      <c r="BO444" s="19"/>
      <c r="BP444" s="14">
        <v>443</v>
      </c>
    </row>
    <row r="445" spans="67:68" x14ac:dyDescent="0.25">
      <c r="BO445" s="19"/>
      <c r="BP445" s="14">
        <v>444</v>
      </c>
    </row>
    <row r="446" spans="67:68" x14ac:dyDescent="0.25">
      <c r="BO446" s="19"/>
      <c r="BP446" s="14">
        <v>445</v>
      </c>
    </row>
    <row r="447" spans="67:68" x14ac:dyDescent="0.25">
      <c r="BO447" s="19"/>
      <c r="BP447" s="14">
        <v>446</v>
      </c>
    </row>
    <row r="448" spans="67:68" x14ac:dyDescent="0.25">
      <c r="BO448" s="19"/>
      <c r="BP448" s="14">
        <v>447</v>
      </c>
    </row>
    <row r="449" spans="67:68" x14ac:dyDescent="0.25">
      <c r="BO449" s="19"/>
      <c r="BP449" s="14">
        <v>448</v>
      </c>
    </row>
    <row r="450" spans="67:68" x14ac:dyDescent="0.25">
      <c r="BO450" s="19"/>
      <c r="BP450" s="14">
        <v>449</v>
      </c>
    </row>
    <row r="451" spans="67:68" x14ac:dyDescent="0.25">
      <c r="BO451" s="19"/>
      <c r="BP451" s="14">
        <v>450</v>
      </c>
    </row>
    <row r="452" spans="67:68" x14ac:dyDescent="0.25">
      <c r="BO452" s="19"/>
      <c r="BP452" s="14">
        <v>451</v>
      </c>
    </row>
    <row r="453" spans="67:68" x14ac:dyDescent="0.25">
      <c r="BO453" s="19"/>
      <c r="BP453" s="14">
        <v>452</v>
      </c>
    </row>
    <row r="454" spans="67:68" x14ac:dyDescent="0.25">
      <c r="BO454" s="19"/>
      <c r="BP454" s="14">
        <v>453</v>
      </c>
    </row>
    <row r="455" spans="67:68" x14ac:dyDescent="0.25">
      <c r="BO455" s="19"/>
      <c r="BP455" s="14">
        <v>454</v>
      </c>
    </row>
    <row r="456" spans="67:68" x14ac:dyDescent="0.25">
      <c r="BO456" s="19"/>
      <c r="BP456" s="14">
        <v>455</v>
      </c>
    </row>
    <row r="457" spans="67:68" x14ac:dyDescent="0.25">
      <c r="BO457" s="19"/>
      <c r="BP457" s="14">
        <v>456</v>
      </c>
    </row>
    <row r="458" spans="67:68" x14ac:dyDescent="0.25">
      <c r="BO458" s="19"/>
      <c r="BP458" s="14">
        <v>457</v>
      </c>
    </row>
    <row r="459" spans="67:68" x14ac:dyDescent="0.25">
      <c r="BO459" s="19"/>
      <c r="BP459" s="14">
        <v>458</v>
      </c>
    </row>
    <row r="460" spans="67:68" x14ac:dyDescent="0.25">
      <c r="BO460" s="19"/>
      <c r="BP460" s="14">
        <v>459</v>
      </c>
    </row>
    <row r="461" spans="67:68" x14ac:dyDescent="0.25">
      <c r="BO461" s="19"/>
      <c r="BP461" s="14">
        <v>460</v>
      </c>
    </row>
    <row r="462" spans="67:68" x14ac:dyDescent="0.25">
      <c r="BO462" s="19"/>
      <c r="BP462" s="14">
        <v>461</v>
      </c>
    </row>
    <row r="463" spans="67:68" x14ac:dyDescent="0.25">
      <c r="BO463" s="19"/>
      <c r="BP463" s="14">
        <v>462</v>
      </c>
    </row>
    <row r="464" spans="67:68" x14ac:dyDescent="0.25">
      <c r="BO464" s="19"/>
      <c r="BP464" s="14">
        <v>463</v>
      </c>
    </row>
    <row r="465" spans="67:68" x14ac:dyDescent="0.25">
      <c r="BO465" s="19"/>
      <c r="BP465" s="14">
        <v>464</v>
      </c>
    </row>
    <row r="466" spans="67:68" x14ac:dyDescent="0.25">
      <c r="BO466" s="19"/>
      <c r="BP466" s="14">
        <v>465</v>
      </c>
    </row>
    <row r="467" spans="67:68" x14ac:dyDescent="0.25">
      <c r="BO467" s="19"/>
      <c r="BP467" s="14">
        <v>466</v>
      </c>
    </row>
    <row r="468" spans="67:68" x14ac:dyDescent="0.25">
      <c r="BO468" s="19"/>
      <c r="BP468" s="14">
        <v>467</v>
      </c>
    </row>
    <row r="469" spans="67:68" x14ac:dyDescent="0.25">
      <c r="BO469" s="19"/>
      <c r="BP469" s="14">
        <v>468</v>
      </c>
    </row>
    <row r="470" spans="67:68" x14ac:dyDescent="0.25">
      <c r="BO470" s="19"/>
      <c r="BP470" s="14">
        <v>469</v>
      </c>
    </row>
    <row r="471" spans="67:68" x14ac:dyDescent="0.25">
      <c r="BO471" s="19"/>
      <c r="BP471" s="14">
        <v>470</v>
      </c>
    </row>
    <row r="472" spans="67:68" x14ac:dyDescent="0.25">
      <c r="BO472" s="19"/>
      <c r="BP472" s="14">
        <v>471</v>
      </c>
    </row>
    <row r="473" spans="67:68" x14ac:dyDescent="0.25">
      <c r="BO473" s="19"/>
      <c r="BP473" s="14">
        <v>472</v>
      </c>
    </row>
    <row r="474" spans="67:68" x14ac:dyDescent="0.25">
      <c r="BO474" s="19"/>
      <c r="BP474" s="14">
        <v>473</v>
      </c>
    </row>
    <row r="475" spans="67:68" x14ac:dyDescent="0.25">
      <c r="BO475" s="19"/>
      <c r="BP475" s="14">
        <v>474</v>
      </c>
    </row>
    <row r="476" spans="67:68" x14ac:dyDescent="0.25">
      <c r="BO476" s="19"/>
      <c r="BP476" s="14">
        <v>475</v>
      </c>
    </row>
    <row r="477" spans="67:68" x14ac:dyDescent="0.25">
      <c r="BO477" s="19"/>
      <c r="BP477" s="14">
        <v>476</v>
      </c>
    </row>
    <row r="478" spans="67:68" x14ac:dyDescent="0.25">
      <c r="BO478" s="19"/>
      <c r="BP478" s="14">
        <v>477</v>
      </c>
    </row>
    <row r="479" spans="67:68" x14ac:dyDescent="0.25">
      <c r="BO479" s="19"/>
      <c r="BP479" s="14">
        <v>478</v>
      </c>
    </row>
    <row r="480" spans="67:68" x14ac:dyDescent="0.25">
      <c r="BO480" s="19"/>
      <c r="BP480" s="14">
        <v>479</v>
      </c>
    </row>
    <row r="481" spans="67:68" x14ac:dyDescent="0.25">
      <c r="BO481" s="19"/>
      <c r="BP481" s="14">
        <v>480</v>
      </c>
    </row>
    <row r="482" spans="67:68" x14ac:dyDescent="0.25">
      <c r="BO482" s="19"/>
      <c r="BP482" s="14">
        <v>481</v>
      </c>
    </row>
    <row r="483" spans="67:68" x14ac:dyDescent="0.25">
      <c r="BO483" s="19"/>
      <c r="BP483" s="14">
        <v>482</v>
      </c>
    </row>
    <row r="484" spans="67:68" x14ac:dyDescent="0.25">
      <c r="BO484" s="19"/>
      <c r="BP484" s="14">
        <v>483</v>
      </c>
    </row>
    <row r="485" spans="67:68" x14ac:dyDescent="0.25">
      <c r="BO485" s="19"/>
      <c r="BP485" s="14">
        <v>484</v>
      </c>
    </row>
    <row r="486" spans="67:68" x14ac:dyDescent="0.25">
      <c r="BO486" s="19"/>
      <c r="BP486" s="14">
        <v>485</v>
      </c>
    </row>
    <row r="487" spans="67:68" x14ac:dyDescent="0.25">
      <c r="BO487" s="19"/>
      <c r="BP487" s="14">
        <v>486</v>
      </c>
    </row>
    <row r="488" spans="67:68" x14ac:dyDescent="0.25">
      <c r="BO488" s="19"/>
      <c r="BP488" s="14">
        <v>487</v>
      </c>
    </row>
    <row r="489" spans="67:68" x14ac:dyDescent="0.25">
      <c r="BO489" s="19"/>
      <c r="BP489" s="14">
        <v>488</v>
      </c>
    </row>
    <row r="490" spans="67:68" x14ac:dyDescent="0.25">
      <c r="BO490" s="19"/>
      <c r="BP490" s="14">
        <v>489</v>
      </c>
    </row>
    <row r="491" spans="67:68" x14ac:dyDescent="0.25">
      <c r="BO491" s="19"/>
      <c r="BP491" s="14">
        <v>490</v>
      </c>
    </row>
    <row r="492" spans="67:68" x14ac:dyDescent="0.25">
      <c r="BO492" s="19"/>
      <c r="BP492" s="14">
        <v>491</v>
      </c>
    </row>
    <row r="493" spans="67:68" x14ac:dyDescent="0.25">
      <c r="BO493" s="19"/>
      <c r="BP493" s="14">
        <v>492</v>
      </c>
    </row>
    <row r="494" spans="67:68" x14ac:dyDescent="0.25">
      <c r="BO494" s="19"/>
      <c r="BP494" s="14">
        <v>493</v>
      </c>
    </row>
    <row r="495" spans="67:68" x14ac:dyDescent="0.25">
      <c r="BO495" s="19"/>
      <c r="BP495" s="14">
        <v>494</v>
      </c>
    </row>
    <row r="496" spans="67:68" x14ac:dyDescent="0.25">
      <c r="BO496" s="19"/>
      <c r="BP496" s="14">
        <v>495</v>
      </c>
    </row>
    <row r="497" spans="67:68" x14ac:dyDescent="0.25">
      <c r="BO497" s="19"/>
      <c r="BP497" s="14">
        <v>496</v>
      </c>
    </row>
    <row r="498" spans="67:68" x14ac:dyDescent="0.25">
      <c r="BO498" s="19"/>
      <c r="BP498" s="14">
        <v>497</v>
      </c>
    </row>
    <row r="499" spans="67:68" x14ac:dyDescent="0.25">
      <c r="BO499" s="19"/>
      <c r="BP499" s="14">
        <v>498</v>
      </c>
    </row>
    <row r="500" spans="67:68" x14ac:dyDescent="0.25">
      <c r="BO500" s="19"/>
      <c r="BP500" s="14">
        <v>499</v>
      </c>
    </row>
    <row r="501" spans="67:68" x14ac:dyDescent="0.25">
      <c r="BO501" s="19"/>
      <c r="BP501" s="14">
        <v>500</v>
      </c>
    </row>
    <row r="502" spans="67:68" x14ac:dyDescent="0.25">
      <c r="BO502" s="19"/>
      <c r="BP502" s="14">
        <v>501</v>
      </c>
    </row>
    <row r="503" spans="67:68" x14ac:dyDescent="0.25">
      <c r="BO503" s="19"/>
      <c r="BP503" s="14">
        <v>502</v>
      </c>
    </row>
    <row r="504" spans="67:68" x14ac:dyDescent="0.25">
      <c r="BO504" s="19"/>
      <c r="BP504" s="14">
        <v>503</v>
      </c>
    </row>
    <row r="505" spans="67:68" x14ac:dyDescent="0.25">
      <c r="BO505" s="19"/>
      <c r="BP505" s="14">
        <v>504</v>
      </c>
    </row>
    <row r="506" spans="67:68" x14ac:dyDescent="0.25">
      <c r="BO506" s="19"/>
      <c r="BP506" s="14">
        <v>505</v>
      </c>
    </row>
    <row r="507" spans="67:68" x14ac:dyDescent="0.25">
      <c r="BO507" s="19"/>
      <c r="BP507" s="14">
        <v>506</v>
      </c>
    </row>
    <row r="508" spans="67:68" x14ac:dyDescent="0.25">
      <c r="BO508" s="19"/>
      <c r="BP508" s="14">
        <v>507</v>
      </c>
    </row>
    <row r="509" spans="67:68" x14ac:dyDescent="0.25">
      <c r="BO509" s="19"/>
      <c r="BP509" s="14">
        <v>508</v>
      </c>
    </row>
    <row r="510" spans="67:68" x14ac:dyDescent="0.25">
      <c r="BO510" s="19"/>
      <c r="BP510" s="14">
        <v>509</v>
      </c>
    </row>
    <row r="511" spans="67:68" x14ac:dyDescent="0.25">
      <c r="BO511" s="19"/>
      <c r="BP511" s="14">
        <v>510</v>
      </c>
    </row>
    <row r="512" spans="67:68" x14ac:dyDescent="0.25">
      <c r="BO512" s="19"/>
      <c r="BP512" s="14">
        <v>511</v>
      </c>
    </row>
    <row r="513" spans="67:68" x14ac:dyDescent="0.25">
      <c r="BO513" s="19"/>
      <c r="BP513" s="14">
        <v>512</v>
      </c>
    </row>
    <row r="514" spans="67:68" x14ac:dyDescent="0.25">
      <c r="BO514" s="19"/>
      <c r="BP514" s="14">
        <v>513</v>
      </c>
    </row>
    <row r="515" spans="67:68" x14ac:dyDescent="0.25">
      <c r="BO515" s="19"/>
      <c r="BP515" s="14">
        <v>514</v>
      </c>
    </row>
    <row r="516" spans="67:68" x14ac:dyDescent="0.25">
      <c r="BO516" s="19"/>
      <c r="BP516" s="14">
        <v>515</v>
      </c>
    </row>
    <row r="517" spans="67:68" x14ac:dyDescent="0.25">
      <c r="BO517" s="19"/>
      <c r="BP517" s="14">
        <v>516</v>
      </c>
    </row>
    <row r="518" spans="67:68" x14ac:dyDescent="0.25">
      <c r="BO518" s="19"/>
      <c r="BP518" s="14">
        <v>517</v>
      </c>
    </row>
    <row r="519" spans="67:68" x14ac:dyDescent="0.25">
      <c r="BO519" s="19"/>
      <c r="BP519" s="14">
        <v>518</v>
      </c>
    </row>
    <row r="520" spans="67:68" x14ac:dyDescent="0.25">
      <c r="BO520" s="19"/>
      <c r="BP520" s="14">
        <v>519</v>
      </c>
    </row>
    <row r="521" spans="67:68" x14ac:dyDescent="0.25">
      <c r="BO521" s="19"/>
      <c r="BP521" s="14">
        <v>520</v>
      </c>
    </row>
    <row r="522" spans="67:68" x14ac:dyDescent="0.25">
      <c r="BO522" s="19"/>
      <c r="BP522" s="14">
        <v>521</v>
      </c>
    </row>
    <row r="523" spans="67:68" x14ac:dyDescent="0.25">
      <c r="BO523" s="19"/>
      <c r="BP523" s="14">
        <v>522</v>
      </c>
    </row>
    <row r="524" spans="67:68" x14ac:dyDescent="0.25">
      <c r="BO524" s="19"/>
      <c r="BP524" s="14">
        <v>523</v>
      </c>
    </row>
    <row r="525" spans="67:68" x14ac:dyDescent="0.25">
      <c r="BO525" s="19"/>
      <c r="BP525" s="14">
        <v>524</v>
      </c>
    </row>
    <row r="526" spans="67:68" x14ac:dyDescent="0.25">
      <c r="BO526" s="19"/>
      <c r="BP526" s="14">
        <v>525</v>
      </c>
    </row>
    <row r="527" spans="67:68" x14ac:dyDescent="0.25">
      <c r="BO527" s="19"/>
      <c r="BP527" s="14">
        <v>526</v>
      </c>
    </row>
    <row r="528" spans="67:68" x14ac:dyDescent="0.25">
      <c r="BO528" s="19"/>
      <c r="BP528" s="14">
        <v>527</v>
      </c>
    </row>
    <row r="529" spans="67:68" x14ac:dyDescent="0.25">
      <c r="BO529" s="19"/>
      <c r="BP529" s="14">
        <v>528</v>
      </c>
    </row>
    <row r="530" spans="67:68" x14ac:dyDescent="0.25">
      <c r="BO530" s="19"/>
      <c r="BP530" s="14">
        <v>529</v>
      </c>
    </row>
    <row r="531" spans="67:68" x14ac:dyDescent="0.25">
      <c r="BO531" s="19"/>
      <c r="BP531" s="14">
        <v>530</v>
      </c>
    </row>
    <row r="532" spans="67:68" x14ac:dyDescent="0.25">
      <c r="BO532" s="19"/>
      <c r="BP532" s="14">
        <v>531</v>
      </c>
    </row>
    <row r="533" spans="67:68" x14ac:dyDescent="0.25">
      <c r="BO533" s="19"/>
      <c r="BP533" s="14">
        <v>532</v>
      </c>
    </row>
    <row r="534" spans="67:68" x14ac:dyDescent="0.25">
      <c r="BO534" s="19"/>
      <c r="BP534" s="14">
        <v>533</v>
      </c>
    </row>
    <row r="535" spans="67:68" x14ac:dyDescent="0.25">
      <c r="BO535" s="19"/>
      <c r="BP535" s="14">
        <v>534</v>
      </c>
    </row>
    <row r="536" spans="67:68" x14ac:dyDescent="0.25">
      <c r="BO536" s="19"/>
      <c r="BP536" s="14">
        <v>535</v>
      </c>
    </row>
    <row r="537" spans="67:68" x14ac:dyDescent="0.25">
      <c r="BO537" s="19"/>
      <c r="BP537" s="14">
        <v>536</v>
      </c>
    </row>
    <row r="538" spans="67:68" x14ac:dyDescent="0.25">
      <c r="BO538" s="19"/>
      <c r="BP538" s="14">
        <v>537</v>
      </c>
    </row>
    <row r="539" spans="67:68" x14ac:dyDescent="0.25">
      <c r="BO539" s="19"/>
      <c r="BP539" s="14">
        <v>538</v>
      </c>
    </row>
    <row r="540" spans="67:68" x14ac:dyDescent="0.25">
      <c r="BO540" s="19"/>
      <c r="BP540" s="14">
        <v>539</v>
      </c>
    </row>
    <row r="541" spans="67:68" x14ac:dyDescent="0.25">
      <c r="BO541" s="19"/>
      <c r="BP541" s="14">
        <v>540</v>
      </c>
    </row>
    <row r="542" spans="67:68" x14ac:dyDescent="0.25">
      <c r="BO542" s="19"/>
      <c r="BP542" s="14">
        <v>541</v>
      </c>
    </row>
    <row r="543" spans="67:68" x14ac:dyDescent="0.25">
      <c r="BO543" s="19"/>
      <c r="BP543" s="14">
        <v>542</v>
      </c>
    </row>
    <row r="544" spans="67:68" x14ac:dyDescent="0.25">
      <c r="BO544" s="19"/>
      <c r="BP544" s="14">
        <v>543</v>
      </c>
    </row>
    <row r="545" spans="67:68" x14ac:dyDescent="0.25">
      <c r="BO545" s="19"/>
      <c r="BP545" s="14">
        <v>544</v>
      </c>
    </row>
    <row r="546" spans="67:68" x14ac:dyDescent="0.25">
      <c r="BO546" s="19"/>
      <c r="BP546" s="14">
        <v>545</v>
      </c>
    </row>
    <row r="547" spans="67:68" x14ac:dyDescent="0.25">
      <c r="BO547" s="19"/>
      <c r="BP547" s="14">
        <v>546</v>
      </c>
    </row>
    <row r="548" spans="67:68" x14ac:dyDescent="0.25">
      <c r="BO548" s="19"/>
      <c r="BP548" s="14">
        <v>547</v>
      </c>
    </row>
    <row r="549" spans="67:68" x14ac:dyDescent="0.25">
      <c r="BO549" s="19"/>
      <c r="BP549" s="14">
        <v>548</v>
      </c>
    </row>
    <row r="550" spans="67:68" x14ac:dyDescent="0.25">
      <c r="BO550" s="19"/>
      <c r="BP550" s="14">
        <v>549</v>
      </c>
    </row>
    <row r="551" spans="67:68" x14ac:dyDescent="0.25">
      <c r="BO551" s="19"/>
      <c r="BP551" s="14">
        <v>550</v>
      </c>
    </row>
    <row r="552" spans="67:68" x14ac:dyDescent="0.25">
      <c r="BO552" s="19"/>
      <c r="BP552" s="14">
        <v>551</v>
      </c>
    </row>
    <row r="553" spans="67:68" x14ac:dyDescent="0.25">
      <c r="BO553" s="19"/>
      <c r="BP553" s="14">
        <v>552</v>
      </c>
    </row>
    <row r="554" spans="67:68" x14ac:dyDescent="0.25">
      <c r="BO554" s="19"/>
      <c r="BP554" s="14">
        <v>553</v>
      </c>
    </row>
    <row r="555" spans="67:68" x14ac:dyDescent="0.25">
      <c r="BO555" s="19"/>
      <c r="BP555" s="14">
        <v>554</v>
      </c>
    </row>
    <row r="556" spans="67:68" x14ac:dyDescent="0.25">
      <c r="BO556" s="19"/>
      <c r="BP556" s="14">
        <v>555</v>
      </c>
    </row>
    <row r="557" spans="67:68" x14ac:dyDescent="0.25">
      <c r="BO557" s="19"/>
      <c r="BP557" s="14">
        <v>556</v>
      </c>
    </row>
    <row r="558" spans="67:68" x14ac:dyDescent="0.25">
      <c r="BO558" s="19"/>
      <c r="BP558" s="14">
        <v>557</v>
      </c>
    </row>
    <row r="559" spans="67:68" x14ac:dyDescent="0.25">
      <c r="BO559" s="19"/>
      <c r="BP559" s="14">
        <v>558</v>
      </c>
    </row>
    <row r="560" spans="67:68" x14ac:dyDescent="0.25">
      <c r="BO560" s="19"/>
      <c r="BP560" s="14">
        <v>559</v>
      </c>
    </row>
    <row r="561" spans="67:68" x14ac:dyDescent="0.25">
      <c r="BO561" s="19"/>
      <c r="BP561" s="14">
        <v>560</v>
      </c>
    </row>
    <row r="562" spans="67:68" x14ac:dyDescent="0.25">
      <c r="BO562" s="19"/>
      <c r="BP562" s="14">
        <v>561</v>
      </c>
    </row>
    <row r="563" spans="67:68" x14ac:dyDescent="0.25">
      <c r="BO563" s="19"/>
      <c r="BP563" s="14">
        <v>562</v>
      </c>
    </row>
    <row r="564" spans="67:68" x14ac:dyDescent="0.25">
      <c r="BO564" s="19"/>
      <c r="BP564" s="14">
        <v>563</v>
      </c>
    </row>
    <row r="565" spans="67:68" x14ac:dyDescent="0.25">
      <c r="BO565" s="19"/>
      <c r="BP565" s="14">
        <v>564</v>
      </c>
    </row>
    <row r="566" spans="67:68" x14ac:dyDescent="0.25">
      <c r="BO566" s="19"/>
      <c r="BP566" s="14">
        <v>565</v>
      </c>
    </row>
    <row r="567" spans="67:68" x14ac:dyDescent="0.25">
      <c r="BO567" s="19"/>
      <c r="BP567" s="14">
        <v>566</v>
      </c>
    </row>
    <row r="568" spans="67:68" x14ac:dyDescent="0.25">
      <c r="BO568" s="19"/>
      <c r="BP568" s="14">
        <v>567</v>
      </c>
    </row>
    <row r="569" spans="67:68" x14ac:dyDescent="0.25">
      <c r="BO569" s="19"/>
      <c r="BP569" s="14">
        <v>568</v>
      </c>
    </row>
    <row r="570" spans="67:68" x14ac:dyDescent="0.25">
      <c r="BO570" s="19"/>
      <c r="BP570" s="14">
        <v>569</v>
      </c>
    </row>
    <row r="571" spans="67:68" x14ac:dyDescent="0.25">
      <c r="BO571" s="19"/>
      <c r="BP571" s="14">
        <v>570</v>
      </c>
    </row>
    <row r="572" spans="67:68" x14ac:dyDescent="0.25">
      <c r="BO572" s="19"/>
      <c r="BP572" s="14">
        <v>571</v>
      </c>
    </row>
    <row r="573" spans="67:68" x14ac:dyDescent="0.25">
      <c r="BO573" s="19"/>
      <c r="BP573" s="14">
        <v>572</v>
      </c>
    </row>
    <row r="574" spans="67:68" x14ac:dyDescent="0.25">
      <c r="BO574" s="19"/>
      <c r="BP574" s="14">
        <v>573</v>
      </c>
    </row>
    <row r="575" spans="67:68" x14ac:dyDescent="0.25">
      <c r="BO575" s="19"/>
      <c r="BP575" s="14">
        <v>574</v>
      </c>
    </row>
    <row r="576" spans="67:68" x14ac:dyDescent="0.25">
      <c r="BO576" s="19"/>
      <c r="BP576" s="14">
        <v>575</v>
      </c>
    </row>
    <row r="577" spans="67:68" x14ac:dyDescent="0.25">
      <c r="BO577" s="19"/>
      <c r="BP577" s="14">
        <v>576</v>
      </c>
    </row>
    <row r="578" spans="67:68" x14ac:dyDescent="0.25">
      <c r="BO578" s="19"/>
      <c r="BP578" s="14">
        <v>577</v>
      </c>
    </row>
    <row r="579" spans="67:68" x14ac:dyDescent="0.25">
      <c r="BO579" s="19"/>
      <c r="BP579" s="14">
        <v>578</v>
      </c>
    </row>
    <row r="580" spans="67:68" x14ac:dyDescent="0.25">
      <c r="BO580" s="19"/>
      <c r="BP580" s="14">
        <v>579</v>
      </c>
    </row>
    <row r="581" spans="67:68" x14ac:dyDescent="0.25">
      <c r="BO581" s="19"/>
      <c r="BP581" s="14">
        <v>580</v>
      </c>
    </row>
    <row r="582" spans="67:68" x14ac:dyDescent="0.25">
      <c r="BO582" s="19"/>
      <c r="BP582" s="14">
        <v>581</v>
      </c>
    </row>
    <row r="583" spans="67:68" x14ac:dyDescent="0.25">
      <c r="BO583" s="19"/>
      <c r="BP583" s="14">
        <v>582</v>
      </c>
    </row>
    <row r="584" spans="67:68" x14ac:dyDescent="0.25">
      <c r="BO584" s="19"/>
      <c r="BP584" s="14">
        <v>583</v>
      </c>
    </row>
    <row r="585" spans="67:68" x14ac:dyDescent="0.25">
      <c r="BO585" s="19"/>
      <c r="BP585" s="14">
        <v>584</v>
      </c>
    </row>
    <row r="586" spans="67:68" x14ac:dyDescent="0.25">
      <c r="BO586" s="19"/>
      <c r="BP586" s="14">
        <v>585</v>
      </c>
    </row>
    <row r="587" spans="67:68" x14ac:dyDescent="0.25">
      <c r="BO587" s="19"/>
      <c r="BP587" s="14">
        <v>586</v>
      </c>
    </row>
    <row r="588" spans="67:68" x14ac:dyDescent="0.25">
      <c r="BO588" s="19"/>
      <c r="BP588" s="14">
        <v>587</v>
      </c>
    </row>
    <row r="589" spans="67:68" x14ac:dyDescent="0.25">
      <c r="BO589" s="19"/>
      <c r="BP589" s="14">
        <v>588</v>
      </c>
    </row>
    <row r="590" spans="67:68" x14ac:dyDescent="0.25">
      <c r="BO590" s="19"/>
      <c r="BP590" s="14">
        <v>589</v>
      </c>
    </row>
    <row r="591" spans="67:68" x14ac:dyDescent="0.25">
      <c r="BO591" s="19"/>
      <c r="BP591" s="14">
        <v>590</v>
      </c>
    </row>
    <row r="592" spans="67:68" x14ac:dyDescent="0.25">
      <c r="BO592" s="19"/>
      <c r="BP592" s="14">
        <v>591</v>
      </c>
    </row>
    <row r="593" spans="67:68" x14ac:dyDescent="0.25">
      <c r="BO593" s="19"/>
      <c r="BP593" s="14">
        <v>592</v>
      </c>
    </row>
    <row r="594" spans="67:68" x14ac:dyDescent="0.25">
      <c r="BO594" s="19"/>
      <c r="BP594" s="14">
        <v>593</v>
      </c>
    </row>
    <row r="595" spans="67:68" x14ac:dyDescent="0.25">
      <c r="BO595" s="19"/>
      <c r="BP595" s="14">
        <v>594</v>
      </c>
    </row>
    <row r="596" spans="67:68" x14ac:dyDescent="0.25">
      <c r="BO596" s="19"/>
      <c r="BP596" s="14">
        <v>595</v>
      </c>
    </row>
    <row r="597" spans="67:68" x14ac:dyDescent="0.25">
      <c r="BO597" s="19"/>
      <c r="BP597" s="14">
        <v>596</v>
      </c>
    </row>
    <row r="598" spans="67:68" x14ac:dyDescent="0.25">
      <c r="BO598" s="19"/>
      <c r="BP598" s="14">
        <v>597</v>
      </c>
    </row>
    <row r="599" spans="67:68" x14ac:dyDescent="0.25">
      <c r="BO599" s="19"/>
      <c r="BP599" s="14">
        <v>598</v>
      </c>
    </row>
    <row r="600" spans="67:68" x14ac:dyDescent="0.25">
      <c r="BO600" s="19"/>
      <c r="BP600" s="14">
        <v>599</v>
      </c>
    </row>
    <row r="601" spans="67:68" x14ac:dyDescent="0.25">
      <c r="BO601" s="19"/>
      <c r="BP601" s="14">
        <v>600</v>
      </c>
    </row>
    <row r="602" spans="67:68" x14ac:dyDescent="0.25">
      <c r="BO602" s="19"/>
      <c r="BP602" s="14">
        <v>601</v>
      </c>
    </row>
    <row r="603" spans="67:68" x14ac:dyDescent="0.25">
      <c r="BO603" s="19"/>
      <c r="BP603" s="14">
        <v>602</v>
      </c>
    </row>
    <row r="604" spans="67:68" x14ac:dyDescent="0.25">
      <c r="BO604" s="19"/>
      <c r="BP604" s="14">
        <v>603</v>
      </c>
    </row>
    <row r="605" spans="67:68" x14ac:dyDescent="0.25">
      <c r="BO605" s="19"/>
      <c r="BP605" s="14">
        <v>604</v>
      </c>
    </row>
    <row r="606" spans="67:68" x14ac:dyDescent="0.25">
      <c r="BO606" s="19"/>
      <c r="BP606" s="14">
        <v>605</v>
      </c>
    </row>
    <row r="607" spans="67:68" x14ac:dyDescent="0.25">
      <c r="BO607" s="19"/>
      <c r="BP607" s="14">
        <v>606</v>
      </c>
    </row>
    <row r="608" spans="67:68" x14ac:dyDescent="0.25">
      <c r="BO608" s="19"/>
      <c r="BP608" s="14">
        <v>607</v>
      </c>
    </row>
    <row r="609" spans="67:68" x14ac:dyDescent="0.25">
      <c r="BO609" s="19"/>
      <c r="BP609" s="14">
        <v>608</v>
      </c>
    </row>
    <row r="610" spans="67:68" x14ac:dyDescent="0.25">
      <c r="BO610" s="19"/>
      <c r="BP610" s="14">
        <v>609</v>
      </c>
    </row>
    <row r="611" spans="67:68" x14ac:dyDescent="0.25">
      <c r="BO611" s="19"/>
      <c r="BP611" s="14">
        <v>610</v>
      </c>
    </row>
    <row r="612" spans="67:68" x14ac:dyDescent="0.25">
      <c r="BO612" s="19"/>
      <c r="BP612" s="14">
        <v>611</v>
      </c>
    </row>
    <row r="613" spans="67:68" x14ac:dyDescent="0.25">
      <c r="BO613" s="19"/>
      <c r="BP613" s="14">
        <v>612</v>
      </c>
    </row>
    <row r="614" spans="67:68" x14ac:dyDescent="0.25">
      <c r="BO614" s="19"/>
      <c r="BP614" s="14">
        <v>613</v>
      </c>
    </row>
    <row r="615" spans="67:68" x14ac:dyDescent="0.25">
      <c r="BO615" s="19"/>
      <c r="BP615" s="14">
        <v>614</v>
      </c>
    </row>
    <row r="616" spans="67:68" x14ac:dyDescent="0.25">
      <c r="BO616" s="19"/>
      <c r="BP616" s="14">
        <v>615</v>
      </c>
    </row>
    <row r="617" spans="67:68" x14ac:dyDescent="0.25">
      <c r="BO617" s="19"/>
      <c r="BP617" s="14">
        <v>616</v>
      </c>
    </row>
    <row r="618" spans="67:68" x14ac:dyDescent="0.25">
      <c r="BO618" s="19"/>
      <c r="BP618" s="14">
        <v>617</v>
      </c>
    </row>
    <row r="619" spans="67:68" x14ac:dyDescent="0.25">
      <c r="BO619" s="19"/>
      <c r="BP619" s="14">
        <v>618</v>
      </c>
    </row>
    <row r="620" spans="67:68" x14ac:dyDescent="0.25">
      <c r="BO620" s="19"/>
      <c r="BP620" s="14">
        <v>619</v>
      </c>
    </row>
    <row r="621" spans="67:68" x14ac:dyDescent="0.25">
      <c r="BO621" s="19"/>
      <c r="BP621" s="14">
        <v>620</v>
      </c>
    </row>
    <row r="622" spans="67:68" x14ac:dyDescent="0.25">
      <c r="BO622" s="19"/>
      <c r="BP622" s="14">
        <v>621</v>
      </c>
    </row>
    <row r="623" spans="67:68" x14ac:dyDescent="0.25">
      <c r="BO623" s="19"/>
      <c r="BP623" s="14">
        <v>622</v>
      </c>
    </row>
    <row r="624" spans="67:68" x14ac:dyDescent="0.25">
      <c r="BO624" s="19"/>
      <c r="BP624" s="14">
        <v>623</v>
      </c>
    </row>
    <row r="625" spans="67:68" x14ac:dyDescent="0.25">
      <c r="BO625" s="19"/>
      <c r="BP625" s="14">
        <v>624</v>
      </c>
    </row>
    <row r="626" spans="67:68" x14ac:dyDescent="0.25">
      <c r="BO626" s="19"/>
      <c r="BP626" s="14">
        <v>625</v>
      </c>
    </row>
    <row r="627" spans="67:68" x14ac:dyDescent="0.25">
      <c r="BO627" s="19"/>
      <c r="BP627" s="14">
        <v>626</v>
      </c>
    </row>
    <row r="628" spans="67:68" x14ac:dyDescent="0.25">
      <c r="BO628" s="19"/>
      <c r="BP628" s="14">
        <v>627</v>
      </c>
    </row>
    <row r="629" spans="67:68" x14ac:dyDescent="0.25">
      <c r="BO629" s="19"/>
      <c r="BP629" s="14">
        <v>628</v>
      </c>
    </row>
    <row r="630" spans="67:68" x14ac:dyDescent="0.25">
      <c r="BO630" s="19"/>
      <c r="BP630" s="14">
        <v>629</v>
      </c>
    </row>
    <row r="631" spans="67:68" x14ac:dyDescent="0.25">
      <c r="BO631" s="19"/>
      <c r="BP631" s="14">
        <v>630</v>
      </c>
    </row>
    <row r="632" spans="67:68" x14ac:dyDescent="0.25">
      <c r="BO632" s="19"/>
      <c r="BP632" s="14">
        <v>631</v>
      </c>
    </row>
    <row r="633" spans="67:68" x14ac:dyDescent="0.25">
      <c r="BO633" s="19"/>
      <c r="BP633" s="14">
        <v>632</v>
      </c>
    </row>
    <row r="634" spans="67:68" x14ac:dyDescent="0.25">
      <c r="BO634" s="19"/>
      <c r="BP634" s="14">
        <v>633</v>
      </c>
    </row>
    <row r="635" spans="67:68" x14ac:dyDescent="0.25">
      <c r="BO635" s="19"/>
      <c r="BP635" s="14">
        <v>634</v>
      </c>
    </row>
    <row r="636" spans="67:68" x14ac:dyDescent="0.25">
      <c r="BO636" s="19"/>
      <c r="BP636" s="14">
        <v>635</v>
      </c>
    </row>
    <row r="637" spans="67:68" x14ac:dyDescent="0.25">
      <c r="BO637" s="19"/>
      <c r="BP637" s="14">
        <v>636</v>
      </c>
    </row>
    <row r="638" spans="67:68" x14ac:dyDescent="0.25">
      <c r="BO638" s="19"/>
      <c r="BP638" s="14">
        <v>637</v>
      </c>
    </row>
    <row r="639" spans="67:68" x14ac:dyDescent="0.25">
      <c r="BO639" s="19"/>
      <c r="BP639" s="14">
        <v>638</v>
      </c>
    </row>
    <row r="640" spans="67:68" x14ac:dyDescent="0.25">
      <c r="BO640" s="19"/>
      <c r="BP640" s="14">
        <v>639</v>
      </c>
    </row>
    <row r="641" spans="67:68" x14ac:dyDescent="0.25">
      <c r="BO641" s="19"/>
      <c r="BP641" s="14">
        <v>640</v>
      </c>
    </row>
    <row r="642" spans="67:68" x14ac:dyDescent="0.25">
      <c r="BO642" s="19"/>
      <c r="BP642" s="14">
        <v>641</v>
      </c>
    </row>
    <row r="643" spans="67:68" x14ac:dyDescent="0.25">
      <c r="BO643" s="19"/>
      <c r="BP643" s="14">
        <v>642</v>
      </c>
    </row>
    <row r="644" spans="67:68" x14ac:dyDescent="0.25">
      <c r="BO644" s="19"/>
      <c r="BP644" s="14">
        <v>643</v>
      </c>
    </row>
    <row r="645" spans="67:68" x14ac:dyDescent="0.25">
      <c r="BO645" s="19"/>
      <c r="BP645" s="14">
        <v>644</v>
      </c>
    </row>
    <row r="646" spans="67:68" x14ac:dyDescent="0.25">
      <c r="BO646" s="19"/>
      <c r="BP646" s="14">
        <v>645</v>
      </c>
    </row>
    <row r="647" spans="67:68" x14ac:dyDescent="0.25">
      <c r="BO647" s="19"/>
      <c r="BP647" s="14">
        <v>646</v>
      </c>
    </row>
    <row r="648" spans="67:68" x14ac:dyDescent="0.25">
      <c r="BO648" s="19"/>
      <c r="BP648" s="14">
        <v>647</v>
      </c>
    </row>
    <row r="649" spans="67:68" x14ac:dyDescent="0.25">
      <c r="BO649" s="19"/>
      <c r="BP649" s="14">
        <v>648</v>
      </c>
    </row>
    <row r="650" spans="67:68" x14ac:dyDescent="0.25">
      <c r="BO650" s="19"/>
      <c r="BP650" s="14">
        <v>649</v>
      </c>
    </row>
    <row r="651" spans="67:68" x14ac:dyDescent="0.25">
      <c r="BO651" s="19"/>
      <c r="BP651" s="14">
        <v>650</v>
      </c>
    </row>
    <row r="652" spans="67:68" x14ac:dyDescent="0.25">
      <c r="BO652" s="19"/>
      <c r="BP652" s="14">
        <v>651</v>
      </c>
    </row>
    <row r="653" spans="67:68" x14ac:dyDescent="0.25">
      <c r="BO653" s="19"/>
      <c r="BP653" s="14">
        <v>652</v>
      </c>
    </row>
    <row r="654" spans="67:68" x14ac:dyDescent="0.25">
      <c r="BO654" s="19"/>
      <c r="BP654" s="14">
        <v>653</v>
      </c>
    </row>
    <row r="655" spans="67:68" x14ac:dyDescent="0.25">
      <c r="BO655" s="19"/>
      <c r="BP655" s="14">
        <v>654</v>
      </c>
    </row>
    <row r="656" spans="67:68" x14ac:dyDescent="0.25">
      <c r="BO656" s="19"/>
      <c r="BP656" s="14">
        <v>655</v>
      </c>
    </row>
    <row r="657" spans="67:68" x14ac:dyDescent="0.25">
      <c r="BO657" s="19"/>
      <c r="BP657" s="14">
        <v>656</v>
      </c>
    </row>
    <row r="658" spans="67:68" x14ac:dyDescent="0.25">
      <c r="BO658" s="19"/>
      <c r="BP658" s="14">
        <v>657</v>
      </c>
    </row>
    <row r="659" spans="67:68" x14ac:dyDescent="0.25">
      <c r="BO659" s="19"/>
      <c r="BP659" s="14">
        <v>658</v>
      </c>
    </row>
    <row r="660" spans="67:68" x14ac:dyDescent="0.25">
      <c r="BO660" s="19"/>
      <c r="BP660" s="14">
        <v>659</v>
      </c>
    </row>
    <row r="661" spans="67:68" x14ac:dyDescent="0.25">
      <c r="BO661" s="19"/>
      <c r="BP661" s="14">
        <v>660</v>
      </c>
    </row>
    <row r="662" spans="67:68" x14ac:dyDescent="0.25">
      <c r="BO662" s="19"/>
      <c r="BP662" s="14">
        <v>661</v>
      </c>
    </row>
    <row r="663" spans="67:68" x14ac:dyDescent="0.25">
      <c r="BO663" s="19"/>
      <c r="BP663" s="14">
        <v>662</v>
      </c>
    </row>
    <row r="664" spans="67:68" x14ac:dyDescent="0.25">
      <c r="BO664" s="19"/>
      <c r="BP664" s="14">
        <v>663</v>
      </c>
    </row>
    <row r="665" spans="67:68" x14ac:dyDescent="0.25">
      <c r="BO665" s="19"/>
      <c r="BP665" s="14">
        <v>664</v>
      </c>
    </row>
    <row r="666" spans="67:68" x14ac:dyDescent="0.25">
      <c r="BO666" s="19"/>
      <c r="BP666" s="14">
        <v>665</v>
      </c>
    </row>
    <row r="667" spans="67:68" x14ac:dyDescent="0.25">
      <c r="BO667" s="19"/>
      <c r="BP667" s="14">
        <v>666</v>
      </c>
    </row>
    <row r="668" spans="67:68" x14ac:dyDescent="0.25">
      <c r="BO668" s="19"/>
      <c r="BP668" s="14">
        <v>667</v>
      </c>
    </row>
    <row r="669" spans="67:68" x14ac:dyDescent="0.25">
      <c r="BO669" s="19"/>
      <c r="BP669" s="14">
        <v>668</v>
      </c>
    </row>
    <row r="670" spans="67:68" x14ac:dyDescent="0.25">
      <c r="BO670" s="19"/>
      <c r="BP670" s="14">
        <v>669</v>
      </c>
    </row>
    <row r="671" spans="67:68" x14ac:dyDescent="0.25">
      <c r="BO671" s="19"/>
      <c r="BP671" s="14">
        <v>670</v>
      </c>
    </row>
    <row r="672" spans="67:68" x14ac:dyDescent="0.25">
      <c r="BO672" s="19"/>
      <c r="BP672" s="14">
        <v>671</v>
      </c>
    </row>
    <row r="673" spans="67:68" x14ac:dyDescent="0.25">
      <c r="BO673" s="19"/>
      <c r="BP673" s="14">
        <v>672</v>
      </c>
    </row>
    <row r="674" spans="67:68" x14ac:dyDescent="0.25">
      <c r="BO674" s="19"/>
      <c r="BP674" s="14">
        <v>673</v>
      </c>
    </row>
    <row r="675" spans="67:68" x14ac:dyDescent="0.25">
      <c r="BO675" s="19"/>
      <c r="BP675" s="14">
        <v>674</v>
      </c>
    </row>
    <row r="676" spans="67:68" x14ac:dyDescent="0.25">
      <c r="BO676" s="19"/>
      <c r="BP676" s="14">
        <v>675</v>
      </c>
    </row>
    <row r="677" spans="67:68" x14ac:dyDescent="0.25">
      <c r="BO677" s="19"/>
      <c r="BP677" s="14">
        <v>676</v>
      </c>
    </row>
    <row r="678" spans="67:68" x14ac:dyDescent="0.25">
      <c r="BO678" s="19"/>
      <c r="BP678" s="14">
        <v>677</v>
      </c>
    </row>
    <row r="679" spans="67:68" x14ac:dyDescent="0.25">
      <c r="BO679" s="19"/>
      <c r="BP679" s="14">
        <v>678</v>
      </c>
    </row>
    <row r="680" spans="67:68" x14ac:dyDescent="0.25">
      <c r="BO680" s="19"/>
      <c r="BP680" s="14">
        <v>679</v>
      </c>
    </row>
    <row r="681" spans="67:68" x14ac:dyDescent="0.25">
      <c r="BO681" s="19"/>
      <c r="BP681" s="14">
        <v>680</v>
      </c>
    </row>
    <row r="682" spans="67:68" x14ac:dyDescent="0.25">
      <c r="BO682" s="19"/>
      <c r="BP682" s="14">
        <v>681</v>
      </c>
    </row>
    <row r="683" spans="67:68" x14ac:dyDescent="0.25">
      <c r="BO683" s="19"/>
      <c r="BP683" s="14">
        <v>682</v>
      </c>
    </row>
    <row r="684" spans="67:68" x14ac:dyDescent="0.25">
      <c r="BO684" s="19"/>
      <c r="BP684" s="14">
        <v>683</v>
      </c>
    </row>
    <row r="685" spans="67:68" x14ac:dyDescent="0.25">
      <c r="BO685" s="19"/>
      <c r="BP685" s="14">
        <v>684</v>
      </c>
    </row>
    <row r="686" spans="67:68" x14ac:dyDescent="0.25">
      <c r="BO686" s="19"/>
      <c r="BP686" s="14">
        <v>685</v>
      </c>
    </row>
    <row r="687" spans="67:68" x14ac:dyDescent="0.25">
      <c r="BO687" s="19"/>
      <c r="BP687" s="14">
        <v>686</v>
      </c>
    </row>
    <row r="688" spans="67:68" x14ac:dyDescent="0.25">
      <c r="BO688" s="19"/>
      <c r="BP688" s="14">
        <v>687</v>
      </c>
    </row>
    <row r="689" spans="67:68" x14ac:dyDescent="0.25">
      <c r="BO689" s="19"/>
      <c r="BP689" s="14">
        <v>688</v>
      </c>
    </row>
    <row r="690" spans="67:68" x14ac:dyDescent="0.25">
      <c r="BO690" s="19"/>
      <c r="BP690" s="14">
        <v>689</v>
      </c>
    </row>
    <row r="691" spans="67:68" x14ac:dyDescent="0.25">
      <c r="BO691" s="19"/>
      <c r="BP691" s="14">
        <v>690</v>
      </c>
    </row>
    <row r="692" spans="67:68" x14ac:dyDescent="0.25">
      <c r="BO692" s="19"/>
      <c r="BP692" s="14">
        <v>691</v>
      </c>
    </row>
    <row r="693" spans="67:68" x14ac:dyDescent="0.25">
      <c r="BO693" s="19"/>
      <c r="BP693" s="14">
        <v>692</v>
      </c>
    </row>
    <row r="694" spans="67:68" x14ac:dyDescent="0.25">
      <c r="BO694" s="19"/>
      <c r="BP694" s="14">
        <v>693</v>
      </c>
    </row>
    <row r="695" spans="67:68" x14ac:dyDescent="0.25">
      <c r="BO695" s="19"/>
      <c r="BP695" s="14">
        <v>694</v>
      </c>
    </row>
    <row r="696" spans="67:68" x14ac:dyDescent="0.25">
      <c r="BO696" s="19"/>
      <c r="BP696" s="14">
        <v>695</v>
      </c>
    </row>
    <row r="697" spans="67:68" x14ac:dyDescent="0.25">
      <c r="BO697" s="19"/>
      <c r="BP697" s="14">
        <v>696</v>
      </c>
    </row>
    <row r="698" spans="67:68" x14ac:dyDescent="0.25">
      <c r="BO698" s="19"/>
      <c r="BP698" s="14">
        <v>697</v>
      </c>
    </row>
    <row r="699" spans="67:68" x14ac:dyDescent="0.25">
      <c r="BO699" s="19"/>
      <c r="BP699" s="14">
        <v>698</v>
      </c>
    </row>
    <row r="700" spans="67:68" x14ac:dyDescent="0.25">
      <c r="BO700" s="19"/>
      <c r="BP700" s="14">
        <v>699</v>
      </c>
    </row>
    <row r="701" spans="67:68" x14ac:dyDescent="0.25">
      <c r="BO701" s="19"/>
      <c r="BP701" s="14">
        <v>700</v>
      </c>
    </row>
    <row r="702" spans="67:68" x14ac:dyDescent="0.25">
      <c r="BO702" s="19"/>
      <c r="BP702" s="14">
        <v>701</v>
      </c>
    </row>
    <row r="703" spans="67:68" x14ac:dyDescent="0.25">
      <c r="BO703" s="19"/>
      <c r="BP703" s="14">
        <v>702</v>
      </c>
    </row>
    <row r="704" spans="67:68" x14ac:dyDescent="0.25">
      <c r="BO704" s="19"/>
      <c r="BP704" s="14">
        <v>703</v>
      </c>
    </row>
    <row r="705" spans="67:68" x14ac:dyDescent="0.25">
      <c r="BO705" s="19"/>
      <c r="BP705" s="14">
        <v>704</v>
      </c>
    </row>
    <row r="706" spans="67:68" x14ac:dyDescent="0.25">
      <c r="BO706" s="19"/>
      <c r="BP706" s="14">
        <v>705</v>
      </c>
    </row>
    <row r="707" spans="67:68" x14ac:dyDescent="0.25">
      <c r="BO707" s="19"/>
      <c r="BP707" s="14">
        <v>706</v>
      </c>
    </row>
    <row r="708" spans="67:68" x14ac:dyDescent="0.25">
      <c r="BO708" s="19"/>
      <c r="BP708" s="14">
        <v>707</v>
      </c>
    </row>
    <row r="709" spans="67:68" x14ac:dyDescent="0.25">
      <c r="BO709" s="19"/>
      <c r="BP709" s="14">
        <v>708</v>
      </c>
    </row>
    <row r="710" spans="67:68" x14ac:dyDescent="0.25">
      <c r="BO710" s="19"/>
      <c r="BP710" s="14">
        <v>709</v>
      </c>
    </row>
    <row r="711" spans="67:68" x14ac:dyDescent="0.25">
      <c r="BO711" s="19"/>
      <c r="BP711" s="14">
        <v>710</v>
      </c>
    </row>
    <row r="712" spans="67:68" x14ac:dyDescent="0.25">
      <c r="BO712" s="19"/>
      <c r="BP712" s="14">
        <v>711</v>
      </c>
    </row>
    <row r="713" spans="67:68" x14ac:dyDescent="0.25">
      <c r="BO713" s="19"/>
      <c r="BP713" s="14">
        <v>712</v>
      </c>
    </row>
    <row r="714" spans="67:68" x14ac:dyDescent="0.25">
      <c r="BO714" s="19"/>
      <c r="BP714" s="14">
        <v>713</v>
      </c>
    </row>
    <row r="715" spans="67:68" x14ac:dyDescent="0.25">
      <c r="BO715" s="19"/>
      <c r="BP715" s="14">
        <v>714</v>
      </c>
    </row>
    <row r="716" spans="67:68" x14ac:dyDescent="0.25">
      <c r="BO716" s="19"/>
      <c r="BP716" s="14">
        <v>715</v>
      </c>
    </row>
    <row r="717" spans="67:68" x14ac:dyDescent="0.25">
      <c r="BO717" s="19"/>
      <c r="BP717" s="14">
        <v>716</v>
      </c>
    </row>
    <row r="718" spans="67:68" x14ac:dyDescent="0.25">
      <c r="BO718" s="19"/>
      <c r="BP718" s="14">
        <v>717</v>
      </c>
    </row>
    <row r="719" spans="67:68" x14ac:dyDescent="0.25">
      <c r="BO719" s="19"/>
      <c r="BP719" s="14">
        <v>718</v>
      </c>
    </row>
    <row r="720" spans="67:68" x14ac:dyDescent="0.25">
      <c r="BO720" s="19"/>
      <c r="BP720" s="14">
        <v>719</v>
      </c>
    </row>
    <row r="721" spans="67:68" x14ac:dyDescent="0.25">
      <c r="BO721" s="19"/>
      <c r="BP721" s="14">
        <v>720</v>
      </c>
    </row>
    <row r="722" spans="67:68" x14ac:dyDescent="0.25">
      <c r="BO722" s="19"/>
      <c r="BP722" s="14">
        <v>721</v>
      </c>
    </row>
    <row r="723" spans="67:68" x14ac:dyDescent="0.25">
      <c r="BO723" s="19"/>
      <c r="BP723" s="14">
        <v>722</v>
      </c>
    </row>
    <row r="724" spans="67:68" x14ac:dyDescent="0.25">
      <c r="BO724" s="19"/>
      <c r="BP724" s="14">
        <v>723</v>
      </c>
    </row>
    <row r="725" spans="67:68" x14ac:dyDescent="0.25">
      <c r="BO725" s="19"/>
      <c r="BP725" s="14">
        <v>724</v>
      </c>
    </row>
    <row r="726" spans="67:68" x14ac:dyDescent="0.25">
      <c r="BO726" s="19"/>
      <c r="BP726" s="14">
        <v>725</v>
      </c>
    </row>
    <row r="727" spans="67:68" x14ac:dyDescent="0.25">
      <c r="BO727" s="19"/>
      <c r="BP727" s="14">
        <v>726</v>
      </c>
    </row>
    <row r="728" spans="67:68" x14ac:dyDescent="0.25">
      <c r="BO728" s="19"/>
      <c r="BP728" s="14">
        <v>727</v>
      </c>
    </row>
    <row r="729" spans="67:68" x14ac:dyDescent="0.25">
      <c r="BO729" s="19"/>
      <c r="BP729" s="14">
        <v>728</v>
      </c>
    </row>
    <row r="730" spans="67:68" x14ac:dyDescent="0.25">
      <c r="BO730" s="19"/>
      <c r="BP730" s="14">
        <v>729</v>
      </c>
    </row>
    <row r="731" spans="67:68" x14ac:dyDescent="0.25">
      <c r="BO731" s="19"/>
      <c r="BP731" s="14">
        <v>730</v>
      </c>
    </row>
    <row r="732" spans="67:68" x14ac:dyDescent="0.25">
      <c r="BO732" s="19"/>
      <c r="BP732" s="14">
        <v>731</v>
      </c>
    </row>
    <row r="733" spans="67:68" x14ac:dyDescent="0.25">
      <c r="BO733" s="19"/>
      <c r="BP733" s="14">
        <v>732</v>
      </c>
    </row>
    <row r="734" spans="67:68" x14ac:dyDescent="0.25">
      <c r="BO734" s="19"/>
      <c r="BP734" s="14">
        <v>733</v>
      </c>
    </row>
    <row r="735" spans="67:68" x14ac:dyDescent="0.25">
      <c r="BO735" s="19"/>
      <c r="BP735" s="14">
        <v>734</v>
      </c>
    </row>
    <row r="736" spans="67:68" x14ac:dyDescent="0.25">
      <c r="BO736" s="19"/>
      <c r="BP736" s="14">
        <v>735</v>
      </c>
    </row>
    <row r="737" spans="67:68" x14ac:dyDescent="0.25">
      <c r="BO737" s="19"/>
      <c r="BP737" s="14">
        <v>736</v>
      </c>
    </row>
    <row r="738" spans="67:68" x14ac:dyDescent="0.25">
      <c r="BO738" s="19"/>
      <c r="BP738" s="14">
        <v>737</v>
      </c>
    </row>
    <row r="739" spans="67:68" x14ac:dyDescent="0.25">
      <c r="BO739" s="19"/>
      <c r="BP739" s="14">
        <v>738</v>
      </c>
    </row>
    <row r="740" spans="67:68" x14ac:dyDescent="0.25">
      <c r="BO740" s="19"/>
      <c r="BP740" s="14">
        <v>739</v>
      </c>
    </row>
    <row r="741" spans="67:68" x14ac:dyDescent="0.25">
      <c r="BO741" s="19"/>
      <c r="BP741" s="14">
        <v>740</v>
      </c>
    </row>
    <row r="742" spans="67:68" x14ac:dyDescent="0.25">
      <c r="BO742" s="19"/>
      <c r="BP742" s="14">
        <v>741</v>
      </c>
    </row>
    <row r="743" spans="67:68" x14ac:dyDescent="0.25">
      <c r="BO743" s="19"/>
      <c r="BP743" s="14">
        <v>742</v>
      </c>
    </row>
    <row r="744" spans="67:68" x14ac:dyDescent="0.25">
      <c r="BO744" s="19"/>
      <c r="BP744" s="14">
        <v>743</v>
      </c>
    </row>
    <row r="745" spans="67:68" x14ac:dyDescent="0.25">
      <c r="BO745" s="19"/>
      <c r="BP745" s="14">
        <v>744</v>
      </c>
    </row>
    <row r="746" spans="67:68" x14ac:dyDescent="0.25">
      <c r="BO746" s="19"/>
      <c r="BP746" s="14">
        <v>745</v>
      </c>
    </row>
    <row r="747" spans="67:68" x14ac:dyDescent="0.25">
      <c r="BO747" s="19"/>
      <c r="BP747" s="14">
        <v>746</v>
      </c>
    </row>
    <row r="748" spans="67:68" x14ac:dyDescent="0.25">
      <c r="BO748" s="19"/>
      <c r="BP748" s="14">
        <v>747</v>
      </c>
    </row>
    <row r="749" spans="67:68" x14ac:dyDescent="0.25">
      <c r="BO749" s="19"/>
      <c r="BP749" s="14">
        <v>748</v>
      </c>
    </row>
    <row r="750" spans="67:68" x14ac:dyDescent="0.25">
      <c r="BO750" s="19"/>
      <c r="BP750" s="14">
        <v>749</v>
      </c>
    </row>
    <row r="751" spans="67:68" x14ac:dyDescent="0.25">
      <c r="BO751" s="19"/>
      <c r="BP751" s="14">
        <v>750</v>
      </c>
    </row>
    <row r="752" spans="67:68" x14ac:dyDescent="0.25">
      <c r="BO752" s="19"/>
      <c r="BP752" s="14">
        <v>751</v>
      </c>
    </row>
    <row r="753" spans="67:68" x14ac:dyDescent="0.25">
      <c r="BO753" s="19"/>
      <c r="BP753" s="14">
        <v>752</v>
      </c>
    </row>
    <row r="754" spans="67:68" x14ac:dyDescent="0.25">
      <c r="BO754" s="19"/>
      <c r="BP754" s="14">
        <v>753</v>
      </c>
    </row>
    <row r="755" spans="67:68" x14ac:dyDescent="0.25">
      <c r="BO755" s="19"/>
      <c r="BP755" s="14">
        <v>754</v>
      </c>
    </row>
    <row r="756" spans="67:68" x14ac:dyDescent="0.25">
      <c r="BO756" s="19"/>
      <c r="BP756" s="14">
        <v>755</v>
      </c>
    </row>
    <row r="757" spans="67:68" x14ac:dyDescent="0.25">
      <c r="BO757" s="19"/>
      <c r="BP757" s="14">
        <v>756</v>
      </c>
    </row>
    <row r="758" spans="67:68" x14ac:dyDescent="0.25">
      <c r="BO758" s="19"/>
      <c r="BP758" s="14">
        <v>757</v>
      </c>
    </row>
    <row r="759" spans="67:68" x14ac:dyDescent="0.25">
      <c r="BO759" s="19"/>
      <c r="BP759" s="14">
        <v>758</v>
      </c>
    </row>
    <row r="760" spans="67:68" x14ac:dyDescent="0.25">
      <c r="BO760" s="19"/>
      <c r="BP760" s="14">
        <v>759</v>
      </c>
    </row>
    <row r="761" spans="67:68" x14ac:dyDescent="0.25">
      <c r="BO761" s="19"/>
      <c r="BP761" s="14">
        <v>760</v>
      </c>
    </row>
    <row r="762" spans="67:68" x14ac:dyDescent="0.25">
      <c r="BO762" s="19"/>
      <c r="BP762" s="14">
        <v>761</v>
      </c>
    </row>
    <row r="763" spans="67:68" x14ac:dyDescent="0.25">
      <c r="BO763" s="19"/>
      <c r="BP763" s="14">
        <v>762</v>
      </c>
    </row>
    <row r="764" spans="67:68" x14ac:dyDescent="0.25">
      <c r="BO764" s="19"/>
      <c r="BP764" s="14">
        <v>763</v>
      </c>
    </row>
    <row r="765" spans="67:68" x14ac:dyDescent="0.25">
      <c r="BO765" s="19"/>
      <c r="BP765" s="14">
        <v>764</v>
      </c>
    </row>
    <row r="766" spans="67:68" x14ac:dyDescent="0.25">
      <c r="BO766" s="19"/>
      <c r="BP766" s="14">
        <v>765</v>
      </c>
    </row>
    <row r="767" spans="67:68" x14ac:dyDescent="0.25">
      <c r="BO767" s="19"/>
      <c r="BP767" s="14">
        <v>766</v>
      </c>
    </row>
    <row r="768" spans="67:68" x14ac:dyDescent="0.25">
      <c r="BO768" s="19"/>
      <c r="BP768" s="14">
        <v>767</v>
      </c>
    </row>
    <row r="769" spans="67:68" x14ac:dyDescent="0.25">
      <c r="BO769" s="19"/>
      <c r="BP769" s="14">
        <v>768</v>
      </c>
    </row>
    <row r="770" spans="67:68" x14ac:dyDescent="0.25">
      <c r="BO770" s="19"/>
      <c r="BP770" s="14">
        <v>769</v>
      </c>
    </row>
    <row r="771" spans="67:68" x14ac:dyDescent="0.25">
      <c r="BO771" s="19"/>
      <c r="BP771" s="14">
        <v>770</v>
      </c>
    </row>
    <row r="772" spans="67:68" x14ac:dyDescent="0.25">
      <c r="BO772" s="19"/>
      <c r="BP772" s="14">
        <v>771</v>
      </c>
    </row>
    <row r="773" spans="67:68" x14ac:dyDescent="0.25">
      <c r="BO773" s="19"/>
      <c r="BP773" s="14">
        <v>772</v>
      </c>
    </row>
    <row r="774" spans="67:68" x14ac:dyDescent="0.25">
      <c r="BO774" s="19"/>
      <c r="BP774" s="14">
        <v>773</v>
      </c>
    </row>
    <row r="775" spans="67:68" x14ac:dyDescent="0.25">
      <c r="BO775" s="19"/>
      <c r="BP775" s="14">
        <v>774</v>
      </c>
    </row>
    <row r="776" spans="67:68" x14ac:dyDescent="0.25">
      <c r="BO776" s="19"/>
      <c r="BP776" s="14">
        <v>775</v>
      </c>
    </row>
    <row r="777" spans="67:68" x14ac:dyDescent="0.25">
      <c r="BO777" s="19"/>
      <c r="BP777" s="14">
        <v>776</v>
      </c>
    </row>
    <row r="778" spans="67:68" x14ac:dyDescent="0.25">
      <c r="BO778" s="19"/>
      <c r="BP778" s="14">
        <v>777</v>
      </c>
    </row>
    <row r="779" spans="67:68" x14ac:dyDescent="0.25">
      <c r="BO779" s="19"/>
      <c r="BP779" s="14">
        <v>778</v>
      </c>
    </row>
    <row r="780" spans="67:68" x14ac:dyDescent="0.25">
      <c r="BO780" s="19"/>
      <c r="BP780" s="14">
        <v>779</v>
      </c>
    </row>
    <row r="781" spans="67:68" x14ac:dyDescent="0.25">
      <c r="BO781" s="19"/>
      <c r="BP781" s="14">
        <v>780</v>
      </c>
    </row>
    <row r="782" spans="67:68" x14ac:dyDescent="0.25">
      <c r="BO782" s="19"/>
      <c r="BP782" s="14">
        <v>781</v>
      </c>
    </row>
    <row r="783" spans="67:68" x14ac:dyDescent="0.25">
      <c r="BO783" s="19"/>
      <c r="BP783" s="14">
        <v>782</v>
      </c>
    </row>
    <row r="784" spans="67:68" x14ac:dyDescent="0.25">
      <c r="BO784" s="19"/>
      <c r="BP784" s="14">
        <v>783</v>
      </c>
    </row>
    <row r="785" spans="67:68" x14ac:dyDescent="0.25">
      <c r="BO785" s="19"/>
      <c r="BP785" s="14">
        <v>784</v>
      </c>
    </row>
    <row r="786" spans="67:68" x14ac:dyDescent="0.25">
      <c r="BO786" s="19"/>
      <c r="BP786" s="14">
        <v>785</v>
      </c>
    </row>
    <row r="787" spans="67:68" x14ac:dyDescent="0.25">
      <c r="BO787" s="19"/>
      <c r="BP787" s="14">
        <v>786</v>
      </c>
    </row>
    <row r="788" spans="67:68" x14ac:dyDescent="0.25">
      <c r="BO788" s="19"/>
      <c r="BP788" s="14">
        <v>787</v>
      </c>
    </row>
    <row r="789" spans="67:68" x14ac:dyDescent="0.25">
      <c r="BO789" s="19"/>
      <c r="BP789" s="14">
        <v>788</v>
      </c>
    </row>
    <row r="790" spans="67:68" x14ac:dyDescent="0.25">
      <c r="BO790" s="19"/>
      <c r="BP790" s="14">
        <v>789</v>
      </c>
    </row>
    <row r="791" spans="67:68" x14ac:dyDescent="0.25">
      <c r="BO791" s="19"/>
      <c r="BP791" s="14">
        <v>790</v>
      </c>
    </row>
    <row r="792" spans="67:68" x14ac:dyDescent="0.25">
      <c r="BO792" s="19"/>
      <c r="BP792" s="14">
        <v>791</v>
      </c>
    </row>
    <row r="793" spans="67:68" x14ac:dyDescent="0.25">
      <c r="BO793" s="19"/>
      <c r="BP793" s="14">
        <v>792</v>
      </c>
    </row>
    <row r="794" spans="67:68" x14ac:dyDescent="0.25">
      <c r="BO794" s="19"/>
      <c r="BP794" s="14">
        <v>793</v>
      </c>
    </row>
    <row r="795" spans="67:68" x14ac:dyDescent="0.25">
      <c r="BO795" s="19"/>
      <c r="BP795" s="14">
        <v>794</v>
      </c>
    </row>
    <row r="796" spans="67:68" x14ac:dyDescent="0.25">
      <c r="BO796" s="19"/>
      <c r="BP796" s="14">
        <v>795</v>
      </c>
    </row>
    <row r="797" spans="67:68" x14ac:dyDescent="0.25">
      <c r="BO797" s="19"/>
      <c r="BP797" s="14">
        <v>796</v>
      </c>
    </row>
    <row r="798" spans="67:68" x14ac:dyDescent="0.25">
      <c r="BO798" s="19"/>
      <c r="BP798" s="14">
        <v>797</v>
      </c>
    </row>
    <row r="799" spans="67:68" x14ac:dyDescent="0.25">
      <c r="BO799" s="19"/>
      <c r="BP799" s="14">
        <v>798</v>
      </c>
    </row>
    <row r="800" spans="67:68" x14ac:dyDescent="0.25">
      <c r="BO800" s="19"/>
      <c r="BP800" s="14">
        <v>799</v>
      </c>
    </row>
    <row r="801" spans="67:68" x14ac:dyDescent="0.25">
      <c r="BO801" s="19"/>
      <c r="BP801" s="14">
        <v>800</v>
      </c>
    </row>
    <row r="802" spans="67:68" x14ac:dyDescent="0.25">
      <c r="BO802" s="19"/>
      <c r="BP802" s="14">
        <v>801</v>
      </c>
    </row>
    <row r="803" spans="67:68" x14ac:dyDescent="0.25">
      <c r="BO803" s="19"/>
      <c r="BP803" s="14">
        <v>802</v>
      </c>
    </row>
    <row r="804" spans="67:68" x14ac:dyDescent="0.25">
      <c r="BO804" s="19"/>
      <c r="BP804" s="14">
        <v>803</v>
      </c>
    </row>
    <row r="805" spans="67:68" x14ac:dyDescent="0.25">
      <c r="BO805" s="19"/>
      <c r="BP805" s="14">
        <v>804</v>
      </c>
    </row>
    <row r="806" spans="67:68" x14ac:dyDescent="0.25">
      <c r="BO806" s="19"/>
      <c r="BP806" s="14">
        <v>805</v>
      </c>
    </row>
    <row r="807" spans="67:68" x14ac:dyDescent="0.25">
      <c r="BO807" s="19"/>
      <c r="BP807" s="14">
        <v>806</v>
      </c>
    </row>
    <row r="808" spans="67:68" x14ac:dyDescent="0.25">
      <c r="BO808" s="19"/>
      <c r="BP808" s="14">
        <v>807</v>
      </c>
    </row>
    <row r="809" spans="67:68" x14ac:dyDescent="0.25">
      <c r="BO809" s="19"/>
      <c r="BP809" s="14">
        <v>808</v>
      </c>
    </row>
    <row r="810" spans="67:68" x14ac:dyDescent="0.25">
      <c r="BO810" s="19"/>
      <c r="BP810" s="14">
        <v>809</v>
      </c>
    </row>
    <row r="811" spans="67:68" x14ac:dyDescent="0.25">
      <c r="BO811" s="19"/>
      <c r="BP811" s="14">
        <v>810</v>
      </c>
    </row>
    <row r="812" spans="67:68" x14ac:dyDescent="0.25">
      <c r="BO812" s="19"/>
      <c r="BP812" s="14">
        <v>811</v>
      </c>
    </row>
    <row r="813" spans="67:68" x14ac:dyDescent="0.25">
      <c r="BO813" s="19"/>
      <c r="BP813" s="14">
        <v>812</v>
      </c>
    </row>
    <row r="814" spans="67:68" x14ac:dyDescent="0.25">
      <c r="BO814" s="19"/>
      <c r="BP814" s="14">
        <v>813</v>
      </c>
    </row>
    <row r="815" spans="67:68" x14ac:dyDescent="0.25">
      <c r="BO815" s="19"/>
      <c r="BP815" s="14">
        <v>814</v>
      </c>
    </row>
    <row r="816" spans="67:68" x14ac:dyDescent="0.25">
      <c r="BO816" s="19"/>
      <c r="BP816" s="14">
        <v>815</v>
      </c>
    </row>
    <row r="817" spans="67:68" x14ac:dyDescent="0.25">
      <c r="BO817" s="19"/>
      <c r="BP817" s="14">
        <v>816</v>
      </c>
    </row>
    <row r="818" spans="67:68" x14ac:dyDescent="0.25">
      <c r="BO818" s="19"/>
      <c r="BP818" s="14">
        <v>817</v>
      </c>
    </row>
    <row r="819" spans="67:68" x14ac:dyDescent="0.25">
      <c r="BO819" s="19"/>
      <c r="BP819" s="14">
        <v>818</v>
      </c>
    </row>
    <row r="820" spans="67:68" x14ac:dyDescent="0.25">
      <c r="BO820" s="19"/>
      <c r="BP820" s="14">
        <v>819</v>
      </c>
    </row>
    <row r="821" spans="67:68" x14ac:dyDescent="0.25">
      <c r="BO821" s="19"/>
      <c r="BP821" s="14">
        <v>820</v>
      </c>
    </row>
    <row r="822" spans="67:68" x14ac:dyDescent="0.25">
      <c r="BO822" s="19"/>
      <c r="BP822" s="14">
        <v>821</v>
      </c>
    </row>
    <row r="823" spans="67:68" x14ac:dyDescent="0.25">
      <c r="BO823" s="19"/>
      <c r="BP823" s="14">
        <v>822</v>
      </c>
    </row>
    <row r="824" spans="67:68" x14ac:dyDescent="0.25">
      <c r="BO824" s="19"/>
      <c r="BP824" s="14">
        <v>823</v>
      </c>
    </row>
    <row r="825" spans="67:68" x14ac:dyDescent="0.25">
      <c r="BO825" s="19"/>
      <c r="BP825" s="14">
        <v>824</v>
      </c>
    </row>
    <row r="826" spans="67:68" x14ac:dyDescent="0.25">
      <c r="BO826" s="19"/>
      <c r="BP826" s="14">
        <v>825</v>
      </c>
    </row>
    <row r="827" spans="67:68" x14ac:dyDescent="0.25">
      <c r="BO827" s="19"/>
      <c r="BP827" s="14">
        <v>826</v>
      </c>
    </row>
    <row r="828" spans="67:68" x14ac:dyDescent="0.25">
      <c r="BO828" s="19"/>
      <c r="BP828" s="14">
        <v>827</v>
      </c>
    </row>
    <row r="829" spans="67:68" x14ac:dyDescent="0.25">
      <c r="BO829" s="19"/>
      <c r="BP829" s="14">
        <v>828</v>
      </c>
    </row>
    <row r="830" spans="67:68" x14ac:dyDescent="0.25">
      <c r="BO830" s="19"/>
      <c r="BP830" s="14">
        <v>829</v>
      </c>
    </row>
    <row r="831" spans="67:68" x14ac:dyDescent="0.25">
      <c r="BO831" s="19"/>
      <c r="BP831" s="14">
        <v>830</v>
      </c>
    </row>
    <row r="832" spans="67:68" x14ac:dyDescent="0.25">
      <c r="BO832" s="19"/>
      <c r="BP832" s="14">
        <v>831</v>
      </c>
    </row>
    <row r="833" spans="67:68" x14ac:dyDescent="0.25">
      <c r="BO833" s="19"/>
      <c r="BP833" s="14">
        <v>832</v>
      </c>
    </row>
    <row r="834" spans="67:68" x14ac:dyDescent="0.25">
      <c r="BO834" s="19"/>
      <c r="BP834" s="14">
        <v>833</v>
      </c>
    </row>
    <row r="835" spans="67:68" x14ac:dyDescent="0.25">
      <c r="BO835" s="19"/>
      <c r="BP835" s="14">
        <v>834</v>
      </c>
    </row>
    <row r="836" spans="67:68" x14ac:dyDescent="0.25">
      <c r="BO836" s="19"/>
      <c r="BP836" s="14">
        <v>835</v>
      </c>
    </row>
    <row r="837" spans="67:68" x14ac:dyDescent="0.25">
      <c r="BO837" s="19"/>
      <c r="BP837" s="14">
        <v>836</v>
      </c>
    </row>
    <row r="838" spans="67:68" x14ac:dyDescent="0.25">
      <c r="BO838" s="19"/>
      <c r="BP838" s="14">
        <v>837</v>
      </c>
    </row>
    <row r="839" spans="67:68" x14ac:dyDescent="0.25">
      <c r="BO839" s="19"/>
      <c r="BP839" s="14">
        <v>838</v>
      </c>
    </row>
    <row r="840" spans="67:68" x14ac:dyDescent="0.25">
      <c r="BO840" s="19"/>
      <c r="BP840" s="14">
        <v>839</v>
      </c>
    </row>
    <row r="841" spans="67:68" x14ac:dyDescent="0.25">
      <c r="BO841" s="19"/>
      <c r="BP841" s="14">
        <v>840</v>
      </c>
    </row>
    <row r="842" spans="67:68" x14ac:dyDescent="0.25">
      <c r="BO842" s="19"/>
      <c r="BP842" s="14">
        <v>841</v>
      </c>
    </row>
    <row r="843" spans="67:68" x14ac:dyDescent="0.25">
      <c r="BO843" s="19"/>
      <c r="BP843" s="14">
        <v>842</v>
      </c>
    </row>
    <row r="844" spans="67:68" x14ac:dyDescent="0.25">
      <c r="BO844" s="19"/>
      <c r="BP844" s="14">
        <v>843</v>
      </c>
    </row>
    <row r="845" spans="67:68" x14ac:dyDescent="0.25">
      <c r="BO845" s="19"/>
      <c r="BP845" s="14">
        <v>844</v>
      </c>
    </row>
    <row r="846" spans="67:68" x14ac:dyDescent="0.25">
      <c r="BO846" s="19"/>
      <c r="BP846" s="14">
        <v>845</v>
      </c>
    </row>
    <row r="847" spans="67:68" x14ac:dyDescent="0.25">
      <c r="BO847" s="19"/>
      <c r="BP847" s="14">
        <v>846</v>
      </c>
    </row>
    <row r="848" spans="67:68" x14ac:dyDescent="0.25">
      <c r="BO848" s="19"/>
      <c r="BP848" s="14">
        <v>847</v>
      </c>
    </row>
    <row r="849" spans="67:68" x14ac:dyDescent="0.25">
      <c r="BO849" s="19"/>
      <c r="BP849" s="14">
        <v>848</v>
      </c>
    </row>
    <row r="850" spans="67:68" x14ac:dyDescent="0.25">
      <c r="BO850" s="19"/>
      <c r="BP850" s="14">
        <v>849</v>
      </c>
    </row>
    <row r="851" spans="67:68" x14ac:dyDescent="0.25">
      <c r="BO851" s="19"/>
      <c r="BP851" s="14">
        <v>850</v>
      </c>
    </row>
    <row r="852" spans="67:68" x14ac:dyDescent="0.25">
      <c r="BO852" s="19"/>
      <c r="BP852" s="14">
        <v>851</v>
      </c>
    </row>
    <row r="853" spans="67:68" x14ac:dyDescent="0.25">
      <c r="BO853" s="19"/>
      <c r="BP853" s="14">
        <v>852</v>
      </c>
    </row>
    <row r="854" spans="67:68" x14ac:dyDescent="0.25">
      <c r="BO854" s="19"/>
      <c r="BP854" s="14">
        <v>853</v>
      </c>
    </row>
    <row r="855" spans="67:68" x14ac:dyDescent="0.25">
      <c r="BO855" s="19"/>
      <c r="BP855" s="14">
        <v>854</v>
      </c>
    </row>
    <row r="856" spans="67:68" x14ac:dyDescent="0.25">
      <c r="BO856" s="19"/>
      <c r="BP856" s="14">
        <v>855</v>
      </c>
    </row>
    <row r="857" spans="67:68" x14ac:dyDescent="0.25">
      <c r="BO857" s="19"/>
      <c r="BP857" s="14">
        <v>856</v>
      </c>
    </row>
    <row r="858" spans="67:68" x14ac:dyDescent="0.25">
      <c r="BO858" s="19"/>
      <c r="BP858" s="14">
        <v>857</v>
      </c>
    </row>
    <row r="859" spans="67:68" x14ac:dyDescent="0.25">
      <c r="BO859" s="19"/>
      <c r="BP859" s="14">
        <v>858</v>
      </c>
    </row>
    <row r="860" spans="67:68" x14ac:dyDescent="0.25">
      <c r="BO860" s="19"/>
      <c r="BP860" s="14">
        <v>859</v>
      </c>
    </row>
    <row r="861" spans="67:68" x14ac:dyDescent="0.25">
      <c r="BO861" s="19"/>
      <c r="BP861" s="14">
        <v>860</v>
      </c>
    </row>
    <row r="862" spans="67:68" x14ac:dyDescent="0.25">
      <c r="BO862" s="19"/>
      <c r="BP862" s="14">
        <v>861</v>
      </c>
    </row>
    <row r="863" spans="67:68" x14ac:dyDescent="0.25">
      <c r="BO863" s="19"/>
      <c r="BP863" s="14">
        <v>862</v>
      </c>
    </row>
    <row r="864" spans="67:68" x14ac:dyDescent="0.25">
      <c r="BO864" s="19"/>
      <c r="BP864" s="14">
        <v>863</v>
      </c>
    </row>
    <row r="865" spans="67:68" x14ac:dyDescent="0.25">
      <c r="BO865" s="19"/>
      <c r="BP865" s="14">
        <v>864</v>
      </c>
    </row>
    <row r="866" spans="67:68" x14ac:dyDescent="0.25">
      <c r="BO866" s="19"/>
      <c r="BP866" s="14">
        <v>865</v>
      </c>
    </row>
    <row r="867" spans="67:68" x14ac:dyDescent="0.25">
      <c r="BO867" s="19"/>
      <c r="BP867" s="14">
        <v>866</v>
      </c>
    </row>
    <row r="868" spans="67:68" x14ac:dyDescent="0.25">
      <c r="BO868" s="19"/>
      <c r="BP868" s="14">
        <v>867</v>
      </c>
    </row>
    <row r="869" spans="67:68" x14ac:dyDescent="0.25">
      <c r="BO869" s="19"/>
      <c r="BP869" s="14">
        <v>868</v>
      </c>
    </row>
    <row r="870" spans="67:68" x14ac:dyDescent="0.25">
      <c r="BO870" s="19"/>
      <c r="BP870" s="14">
        <v>869</v>
      </c>
    </row>
    <row r="871" spans="67:68" x14ac:dyDescent="0.25">
      <c r="BO871" s="19"/>
      <c r="BP871" s="14">
        <v>870</v>
      </c>
    </row>
    <row r="872" spans="67:68" x14ac:dyDescent="0.25">
      <c r="BO872" s="19"/>
      <c r="BP872" s="14">
        <v>871</v>
      </c>
    </row>
    <row r="873" spans="67:68" x14ac:dyDescent="0.25">
      <c r="BO873" s="19"/>
      <c r="BP873" s="14">
        <v>872</v>
      </c>
    </row>
    <row r="874" spans="67:68" x14ac:dyDescent="0.25">
      <c r="BO874" s="19"/>
      <c r="BP874" s="14">
        <v>873</v>
      </c>
    </row>
    <row r="875" spans="67:68" x14ac:dyDescent="0.25">
      <c r="BO875" s="19"/>
      <c r="BP875" s="14">
        <v>874</v>
      </c>
    </row>
    <row r="876" spans="67:68" x14ac:dyDescent="0.25">
      <c r="BO876" s="19"/>
      <c r="BP876" s="14">
        <v>875</v>
      </c>
    </row>
    <row r="877" spans="67:68" x14ac:dyDescent="0.25">
      <c r="BO877" s="19"/>
      <c r="BP877" s="14">
        <v>876</v>
      </c>
    </row>
    <row r="878" spans="67:68" x14ac:dyDescent="0.25">
      <c r="BO878" s="19"/>
      <c r="BP878" s="14">
        <v>877</v>
      </c>
    </row>
    <row r="879" spans="67:68" x14ac:dyDescent="0.25">
      <c r="BO879" s="19"/>
      <c r="BP879" s="14">
        <v>878</v>
      </c>
    </row>
    <row r="880" spans="67:68" x14ac:dyDescent="0.25">
      <c r="BO880" s="19"/>
      <c r="BP880" s="14">
        <v>879</v>
      </c>
    </row>
    <row r="881" spans="67:68" x14ac:dyDescent="0.25">
      <c r="BO881" s="19"/>
      <c r="BP881" s="14">
        <v>880</v>
      </c>
    </row>
    <row r="882" spans="67:68" x14ac:dyDescent="0.25">
      <c r="BO882" s="19"/>
      <c r="BP882" s="14">
        <v>881</v>
      </c>
    </row>
    <row r="883" spans="67:68" x14ac:dyDescent="0.25">
      <c r="BO883" s="19"/>
      <c r="BP883" s="14">
        <v>882</v>
      </c>
    </row>
    <row r="884" spans="67:68" x14ac:dyDescent="0.25">
      <c r="BO884" s="19"/>
      <c r="BP884" s="14">
        <v>883</v>
      </c>
    </row>
    <row r="885" spans="67:68" x14ac:dyDescent="0.25">
      <c r="BO885" s="19"/>
      <c r="BP885" s="14">
        <v>884</v>
      </c>
    </row>
    <row r="886" spans="67:68" x14ac:dyDescent="0.25">
      <c r="BO886" s="19"/>
      <c r="BP886" s="14">
        <v>885</v>
      </c>
    </row>
    <row r="887" spans="67:68" x14ac:dyDescent="0.25">
      <c r="BO887" s="19"/>
      <c r="BP887" s="14">
        <v>886</v>
      </c>
    </row>
    <row r="888" spans="67:68" x14ac:dyDescent="0.25">
      <c r="BO888" s="19"/>
      <c r="BP888" s="14">
        <v>887</v>
      </c>
    </row>
    <row r="889" spans="67:68" x14ac:dyDescent="0.25">
      <c r="BO889" s="19"/>
      <c r="BP889" s="14">
        <v>888</v>
      </c>
    </row>
    <row r="890" spans="67:68" x14ac:dyDescent="0.25">
      <c r="BO890" s="19"/>
      <c r="BP890" s="14">
        <v>889</v>
      </c>
    </row>
    <row r="891" spans="67:68" x14ac:dyDescent="0.25">
      <c r="BO891" s="19"/>
      <c r="BP891" s="14">
        <v>890</v>
      </c>
    </row>
    <row r="892" spans="67:68" x14ac:dyDescent="0.25">
      <c r="BO892" s="19"/>
      <c r="BP892" s="14">
        <v>891</v>
      </c>
    </row>
    <row r="893" spans="67:68" x14ac:dyDescent="0.25">
      <c r="BO893" s="19"/>
      <c r="BP893" s="14">
        <v>892</v>
      </c>
    </row>
    <row r="894" spans="67:68" x14ac:dyDescent="0.25">
      <c r="BO894" s="19"/>
      <c r="BP894" s="14">
        <v>893</v>
      </c>
    </row>
    <row r="895" spans="67:68" x14ac:dyDescent="0.25">
      <c r="BO895" s="19"/>
      <c r="BP895" s="14">
        <v>894</v>
      </c>
    </row>
    <row r="896" spans="67:68" x14ac:dyDescent="0.25">
      <c r="BO896" s="19"/>
      <c r="BP896" s="14">
        <v>895</v>
      </c>
    </row>
    <row r="897" spans="67:68" x14ac:dyDescent="0.25">
      <c r="BO897" s="19"/>
      <c r="BP897" s="14">
        <v>896</v>
      </c>
    </row>
    <row r="898" spans="67:68" x14ac:dyDescent="0.25">
      <c r="BO898" s="19"/>
      <c r="BP898" s="14">
        <v>897</v>
      </c>
    </row>
    <row r="899" spans="67:68" x14ac:dyDescent="0.25">
      <c r="BO899" s="19"/>
      <c r="BP899" s="14">
        <v>898</v>
      </c>
    </row>
    <row r="900" spans="67:68" x14ac:dyDescent="0.25">
      <c r="BO900" s="19"/>
      <c r="BP900" s="14">
        <v>899</v>
      </c>
    </row>
    <row r="901" spans="67:68" x14ac:dyDescent="0.25">
      <c r="BO901" s="19"/>
      <c r="BP901" s="14">
        <v>900</v>
      </c>
    </row>
    <row r="902" spans="67:68" x14ac:dyDescent="0.25">
      <c r="BO902" s="19"/>
      <c r="BP902" s="14">
        <v>901</v>
      </c>
    </row>
    <row r="903" spans="67:68" x14ac:dyDescent="0.25">
      <c r="BO903" s="19"/>
      <c r="BP903" s="14">
        <v>902</v>
      </c>
    </row>
    <row r="904" spans="67:68" x14ac:dyDescent="0.25">
      <c r="BO904" s="19"/>
      <c r="BP904" s="14">
        <v>903</v>
      </c>
    </row>
    <row r="905" spans="67:68" x14ac:dyDescent="0.25">
      <c r="BO905" s="19"/>
      <c r="BP905" s="14">
        <v>904</v>
      </c>
    </row>
    <row r="906" spans="67:68" x14ac:dyDescent="0.25">
      <c r="BO906" s="19"/>
      <c r="BP906" s="14">
        <v>905</v>
      </c>
    </row>
    <row r="907" spans="67:68" x14ac:dyDescent="0.25">
      <c r="BO907" s="19"/>
      <c r="BP907" s="14">
        <v>906</v>
      </c>
    </row>
    <row r="908" spans="67:68" x14ac:dyDescent="0.25">
      <c r="BO908" s="19"/>
      <c r="BP908" s="14">
        <v>907</v>
      </c>
    </row>
    <row r="909" spans="67:68" x14ac:dyDescent="0.25">
      <c r="BO909" s="19"/>
      <c r="BP909" s="14">
        <v>908</v>
      </c>
    </row>
    <row r="910" spans="67:68" x14ac:dyDescent="0.25">
      <c r="BO910" s="19"/>
      <c r="BP910" s="14">
        <v>909</v>
      </c>
    </row>
    <row r="911" spans="67:68" x14ac:dyDescent="0.25">
      <c r="BO911" s="19"/>
      <c r="BP911" s="14">
        <v>910</v>
      </c>
    </row>
    <row r="912" spans="67:68" x14ac:dyDescent="0.25">
      <c r="BO912" s="19"/>
      <c r="BP912" s="14">
        <v>911</v>
      </c>
    </row>
    <row r="913" spans="67:68" x14ac:dyDescent="0.25">
      <c r="BO913" s="19"/>
      <c r="BP913" s="14">
        <v>912</v>
      </c>
    </row>
    <row r="914" spans="67:68" x14ac:dyDescent="0.25">
      <c r="BO914" s="19"/>
      <c r="BP914" s="14">
        <v>913</v>
      </c>
    </row>
    <row r="915" spans="67:68" x14ac:dyDescent="0.25">
      <c r="BO915" s="19"/>
      <c r="BP915" s="14">
        <v>914</v>
      </c>
    </row>
    <row r="916" spans="67:68" x14ac:dyDescent="0.25">
      <c r="BO916" s="19"/>
      <c r="BP916" s="14">
        <v>915</v>
      </c>
    </row>
    <row r="917" spans="67:68" x14ac:dyDescent="0.25">
      <c r="BO917" s="19"/>
      <c r="BP917" s="14">
        <v>916</v>
      </c>
    </row>
    <row r="918" spans="67:68" x14ac:dyDescent="0.25">
      <c r="BO918" s="19"/>
      <c r="BP918" s="14">
        <v>917</v>
      </c>
    </row>
    <row r="919" spans="67:68" x14ac:dyDescent="0.25">
      <c r="BO919" s="19"/>
      <c r="BP919" s="14">
        <v>918</v>
      </c>
    </row>
    <row r="920" spans="67:68" x14ac:dyDescent="0.25">
      <c r="BO920" s="19"/>
      <c r="BP920" s="14">
        <v>919</v>
      </c>
    </row>
    <row r="921" spans="67:68" x14ac:dyDescent="0.25">
      <c r="BO921" s="19"/>
      <c r="BP921" s="14">
        <v>920</v>
      </c>
    </row>
    <row r="922" spans="67:68" x14ac:dyDescent="0.25">
      <c r="BO922" s="19"/>
      <c r="BP922" s="14">
        <v>921</v>
      </c>
    </row>
    <row r="923" spans="67:68" x14ac:dyDescent="0.25">
      <c r="BO923" s="19"/>
      <c r="BP923" s="14">
        <v>922</v>
      </c>
    </row>
    <row r="924" spans="67:68" x14ac:dyDescent="0.25">
      <c r="BO924" s="19"/>
      <c r="BP924" s="14">
        <v>923</v>
      </c>
    </row>
    <row r="925" spans="67:68" x14ac:dyDescent="0.25">
      <c r="BO925" s="19"/>
      <c r="BP925" s="14">
        <v>924</v>
      </c>
    </row>
    <row r="926" spans="67:68" x14ac:dyDescent="0.25">
      <c r="BO926" s="19"/>
      <c r="BP926" s="14">
        <v>925</v>
      </c>
    </row>
    <row r="927" spans="67:68" x14ac:dyDescent="0.25">
      <c r="BO927" s="19"/>
      <c r="BP927" s="14">
        <v>926</v>
      </c>
    </row>
    <row r="928" spans="67:68" x14ac:dyDescent="0.25">
      <c r="BO928" s="19"/>
      <c r="BP928" s="14">
        <v>927</v>
      </c>
    </row>
    <row r="929" spans="67:68" x14ac:dyDescent="0.25">
      <c r="BO929" s="19"/>
      <c r="BP929" s="14">
        <v>928</v>
      </c>
    </row>
    <row r="930" spans="67:68" x14ac:dyDescent="0.25">
      <c r="BO930" s="19"/>
      <c r="BP930" s="14">
        <v>929</v>
      </c>
    </row>
    <row r="931" spans="67:68" x14ac:dyDescent="0.25">
      <c r="BO931" s="19"/>
      <c r="BP931" s="14">
        <v>930</v>
      </c>
    </row>
    <row r="932" spans="67:68" x14ac:dyDescent="0.25">
      <c r="BO932" s="19"/>
      <c r="BP932" s="14">
        <v>931</v>
      </c>
    </row>
    <row r="933" spans="67:68" x14ac:dyDescent="0.25">
      <c r="BO933" s="19"/>
      <c r="BP933" s="14">
        <v>932</v>
      </c>
    </row>
    <row r="934" spans="67:68" x14ac:dyDescent="0.25">
      <c r="BO934" s="19"/>
      <c r="BP934" s="14">
        <v>933</v>
      </c>
    </row>
    <row r="935" spans="67:68" x14ac:dyDescent="0.25">
      <c r="BO935" s="19"/>
      <c r="BP935" s="14">
        <v>934</v>
      </c>
    </row>
    <row r="936" spans="67:68" x14ac:dyDescent="0.25">
      <c r="BO936" s="19"/>
      <c r="BP936" s="14">
        <v>935</v>
      </c>
    </row>
    <row r="937" spans="67:68" x14ac:dyDescent="0.25">
      <c r="BO937" s="19"/>
      <c r="BP937" s="14">
        <v>936</v>
      </c>
    </row>
    <row r="938" spans="67:68" x14ac:dyDescent="0.25">
      <c r="BO938" s="19"/>
      <c r="BP938" s="14">
        <v>937</v>
      </c>
    </row>
    <row r="939" spans="67:68" x14ac:dyDescent="0.25">
      <c r="BO939" s="19"/>
      <c r="BP939" s="14">
        <v>938</v>
      </c>
    </row>
    <row r="940" spans="67:68" x14ac:dyDescent="0.25">
      <c r="BO940" s="19"/>
      <c r="BP940" s="14">
        <v>939</v>
      </c>
    </row>
    <row r="941" spans="67:68" x14ac:dyDescent="0.25">
      <c r="BO941" s="19"/>
      <c r="BP941" s="14">
        <v>940</v>
      </c>
    </row>
    <row r="942" spans="67:68" x14ac:dyDescent="0.25">
      <c r="BO942" s="19"/>
      <c r="BP942" s="14">
        <v>941</v>
      </c>
    </row>
    <row r="943" spans="67:68" x14ac:dyDescent="0.25">
      <c r="BO943" s="19"/>
      <c r="BP943" s="14">
        <v>942</v>
      </c>
    </row>
    <row r="944" spans="67:68" x14ac:dyDescent="0.25">
      <c r="BO944" s="19"/>
      <c r="BP944" s="14">
        <v>943</v>
      </c>
    </row>
    <row r="945" spans="67:68" x14ac:dyDescent="0.25">
      <c r="BO945" s="19"/>
      <c r="BP945" s="14">
        <v>944</v>
      </c>
    </row>
    <row r="946" spans="67:68" x14ac:dyDescent="0.25">
      <c r="BO946" s="19"/>
      <c r="BP946" s="14">
        <v>945</v>
      </c>
    </row>
    <row r="947" spans="67:68" x14ac:dyDescent="0.25">
      <c r="BO947" s="19"/>
      <c r="BP947" s="14">
        <v>946</v>
      </c>
    </row>
    <row r="948" spans="67:68" x14ac:dyDescent="0.25">
      <c r="BO948" s="19"/>
      <c r="BP948" s="14">
        <v>947</v>
      </c>
    </row>
    <row r="949" spans="67:68" x14ac:dyDescent="0.25">
      <c r="BO949" s="19"/>
      <c r="BP949" s="14">
        <v>948</v>
      </c>
    </row>
    <row r="950" spans="67:68" x14ac:dyDescent="0.25">
      <c r="BO950" s="19"/>
      <c r="BP950" s="14">
        <v>949</v>
      </c>
    </row>
    <row r="951" spans="67:68" x14ac:dyDescent="0.25">
      <c r="BO951" s="19"/>
      <c r="BP951" s="14">
        <v>950</v>
      </c>
    </row>
    <row r="952" spans="67:68" x14ac:dyDescent="0.25">
      <c r="BO952" s="19"/>
      <c r="BP952" s="14">
        <v>951</v>
      </c>
    </row>
    <row r="953" spans="67:68" x14ac:dyDescent="0.25">
      <c r="BO953" s="19"/>
      <c r="BP953" s="14">
        <v>952</v>
      </c>
    </row>
    <row r="954" spans="67:68" x14ac:dyDescent="0.25">
      <c r="BO954" s="19"/>
      <c r="BP954" s="14">
        <v>953</v>
      </c>
    </row>
    <row r="955" spans="67:68" x14ac:dyDescent="0.25">
      <c r="BO955" s="19"/>
      <c r="BP955" s="14">
        <v>954</v>
      </c>
    </row>
    <row r="956" spans="67:68" x14ac:dyDescent="0.25">
      <c r="BO956" s="19"/>
      <c r="BP956" s="14">
        <v>955</v>
      </c>
    </row>
    <row r="957" spans="67:68" x14ac:dyDescent="0.25">
      <c r="BO957" s="19"/>
      <c r="BP957" s="14">
        <v>956</v>
      </c>
    </row>
    <row r="958" spans="67:68" x14ac:dyDescent="0.25">
      <c r="BO958" s="19"/>
      <c r="BP958" s="14">
        <v>957</v>
      </c>
    </row>
    <row r="959" spans="67:68" x14ac:dyDescent="0.25">
      <c r="BO959" s="19"/>
      <c r="BP959" s="14">
        <v>958</v>
      </c>
    </row>
    <row r="960" spans="67:68" x14ac:dyDescent="0.25">
      <c r="BO960" s="19"/>
      <c r="BP960" s="14">
        <v>959</v>
      </c>
    </row>
    <row r="961" spans="67:68" x14ac:dyDescent="0.25">
      <c r="BO961" s="19"/>
      <c r="BP961" s="14">
        <v>960</v>
      </c>
    </row>
    <row r="962" spans="67:68" x14ac:dyDescent="0.25">
      <c r="BO962" s="19"/>
      <c r="BP962" s="14">
        <v>961</v>
      </c>
    </row>
    <row r="963" spans="67:68" x14ac:dyDescent="0.25">
      <c r="BO963" s="19"/>
      <c r="BP963" s="14">
        <v>962</v>
      </c>
    </row>
    <row r="964" spans="67:68" x14ac:dyDescent="0.25">
      <c r="BO964" s="19"/>
      <c r="BP964" s="14">
        <v>963</v>
      </c>
    </row>
    <row r="965" spans="67:68" x14ac:dyDescent="0.25">
      <c r="BO965" s="19"/>
      <c r="BP965" s="14">
        <v>964</v>
      </c>
    </row>
    <row r="966" spans="67:68" x14ac:dyDescent="0.25">
      <c r="BO966" s="19"/>
      <c r="BP966" s="14">
        <v>965</v>
      </c>
    </row>
    <row r="967" spans="67:68" x14ac:dyDescent="0.25">
      <c r="BO967" s="19"/>
      <c r="BP967" s="14">
        <v>966</v>
      </c>
    </row>
    <row r="968" spans="67:68" x14ac:dyDescent="0.25">
      <c r="BO968" s="19"/>
      <c r="BP968" s="14">
        <v>967</v>
      </c>
    </row>
    <row r="969" spans="67:68" x14ac:dyDescent="0.25">
      <c r="BO969" s="19"/>
      <c r="BP969" s="14">
        <v>968</v>
      </c>
    </row>
    <row r="970" spans="67:68" x14ac:dyDescent="0.25">
      <c r="BO970" s="19"/>
      <c r="BP970" s="14">
        <v>969</v>
      </c>
    </row>
    <row r="971" spans="67:68" x14ac:dyDescent="0.25">
      <c r="BO971" s="19"/>
      <c r="BP971" s="14">
        <v>970</v>
      </c>
    </row>
    <row r="972" spans="67:68" x14ac:dyDescent="0.25">
      <c r="BO972" s="19"/>
      <c r="BP972" s="14">
        <v>971</v>
      </c>
    </row>
    <row r="973" spans="67:68" x14ac:dyDescent="0.25">
      <c r="BO973" s="19"/>
      <c r="BP973" s="14">
        <v>972</v>
      </c>
    </row>
    <row r="974" spans="67:68" x14ac:dyDescent="0.25">
      <c r="BO974" s="19"/>
      <c r="BP974" s="14">
        <v>973</v>
      </c>
    </row>
    <row r="975" spans="67:68" x14ac:dyDescent="0.25">
      <c r="BO975" s="19"/>
      <c r="BP975" s="14">
        <v>974</v>
      </c>
    </row>
    <row r="976" spans="67:68" x14ac:dyDescent="0.25">
      <c r="BO976" s="19"/>
      <c r="BP976" s="14">
        <v>975</v>
      </c>
    </row>
    <row r="977" spans="67:68" x14ac:dyDescent="0.25">
      <c r="BO977" s="19"/>
      <c r="BP977" s="14">
        <v>976</v>
      </c>
    </row>
    <row r="978" spans="67:68" x14ac:dyDescent="0.25">
      <c r="BO978" s="19"/>
      <c r="BP978" s="14">
        <v>977</v>
      </c>
    </row>
    <row r="979" spans="67:68" x14ac:dyDescent="0.25">
      <c r="BO979" s="19"/>
      <c r="BP979" s="14">
        <v>978</v>
      </c>
    </row>
    <row r="980" spans="67:68" x14ac:dyDescent="0.25">
      <c r="BO980" s="19"/>
      <c r="BP980" s="14">
        <v>979</v>
      </c>
    </row>
    <row r="981" spans="67:68" x14ac:dyDescent="0.25">
      <c r="BO981" s="19"/>
      <c r="BP981" s="14">
        <v>980</v>
      </c>
    </row>
    <row r="982" spans="67:68" x14ac:dyDescent="0.25">
      <c r="BO982" s="19"/>
      <c r="BP982" s="14">
        <v>981</v>
      </c>
    </row>
    <row r="983" spans="67:68" x14ac:dyDescent="0.25">
      <c r="BO983" s="19"/>
      <c r="BP983" s="14">
        <v>982</v>
      </c>
    </row>
    <row r="984" spans="67:68" x14ac:dyDescent="0.25">
      <c r="BO984" s="19"/>
      <c r="BP984" s="14">
        <v>983</v>
      </c>
    </row>
    <row r="985" spans="67:68" x14ac:dyDescent="0.25">
      <c r="BO985" s="19"/>
      <c r="BP985" s="14">
        <v>984</v>
      </c>
    </row>
    <row r="986" spans="67:68" x14ac:dyDescent="0.25">
      <c r="BO986" s="19"/>
      <c r="BP986" s="14">
        <v>985</v>
      </c>
    </row>
    <row r="987" spans="67:68" x14ac:dyDescent="0.25">
      <c r="BO987" s="19"/>
      <c r="BP987" s="14">
        <v>986</v>
      </c>
    </row>
    <row r="988" spans="67:68" x14ac:dyDescent="0.25">
      <c r="BO988" s="19"/>
      <c r="BP988" s="14">
        <v>987</v>
      </c>
    </row>
    <row r="989" spans="67:68" x14ac:dyDescent="0.25">
      <c r="BO989" s="19"/>
      <c r="BP989" s="14">
        <v>988</v>
      </c>
    </row>
    <row r="990" spans="67:68" x14ac:dyDescent="0.25">
      <c r="BO990" s="19"/>
      <c r="BP990" s="14">
        <v>989</v>
      </c>
    </row>
    <row r="991" spans="67:68" x14ac:dyDescent="0.25">
      <c r="BO991" s="19"/>
      <c r="BP991" s="14">
        <v>990</v>
      </c>
    </row>
    <row r="992" spans="67:68" x14ac:dyDescent="0.25">
      <c r="BO992" s="19"/>
      <c r="BP992" s="14">
        <v>991</v>
      </c>
    </row>
    <row r="993" spans="67:68" x14ac:dyDescent="0.25">
      <c r="BO993" s="19"/>
      <c r="BP993" s="14">
        <v>992</v>
      </c>
    </row>
    <row r="994" spans="67:68" x14ac:dyDescent="0.25">
      <c r="BO994" s="19"/>
      <c r="BP994" s="14">
        <v>993</v>
      </c>
    </row>
    <row r="995" spans="67:68" x14ac:dyDescent="0.25">
      <c r="BO995" s="19"/>
      <c r="BP995" s="14">
        <v>994</v>
      </c>
    </row>
    <row r="996" spans="67:68" x14ac:dyDescent="0.25">
      <c r="BO996" s="19"/>
      <c r="BP996" s="14">
        <v>995</v>
      </c>
    </row>
    <row r="997" spans="67:68" x14ac:dyDescent="0.25">
      <c r="BO997" s="19"/>
      <c r="BP997" s="14">
        <v>996</v>
      </c>
    </row>
    <row r="998" spans="67:68" x14ac:dyDescent="0.25">
      <c r="BO998" s="19"/>
      <c r="BP998" s="14">
        <v>997</v>
      </c>
    </row>
    <row r="999" spans="67:68" x14ac:dyDescent="0.25">
      <c r="BO999" s="19"/>
      <c r="BP999" s="14">
        <v>998</v>
      </c>
    </row>
    <row r="1000" spans="67:68" x14ac:dyDescent="0.25">
      <c r="BO1000" s="19"/>
      <c r="BP1000" s="14">
        <v>999</v>
      </c>
    </row>
    <row r="1001" spans="67:68" x14ac:dyDescent="0.25">
      <c r="BP1001" s="14">
        <v>1000</v>
      </c>
    </row>
    <row r="1002" spans="67:68" x14ac:dyDescent="0.25">
      <c r="BP1002" s="14">
        <v>999999</v>
      </c>
    </row>
    <row r="1045" spans="67:67" x14ac:dyDescent="0.25">
      <c r="BO1045" s="15"/>
    </row>
    <row r="1046" spans="67:67" x14ac:dyDescent="0.25">
      <c r="BO1046" s="15"/>
    </row>
    <row r="1047" spans="67:67" x14ac:dyDescent="0.25">
      <c r="BO1047" s="15"/>
    </row>
    <row r="1048" spans="67:67" x14ac:dyDescent="0.25">
      <c r="BO1048" s="15"/>
    </row>
    <row r="1049" spans="67:67" x14ac:dyDescent="0.25">
      <c r="BO1049" s="15"/>
    </row>
    <row r="1050" spans="67:67" x14ac:dyDescent="0.25">
      <c r="BO1050" s="15"/>
    </row>
    <row r="1051" spans="67:67" x14ac:dyDescent="0.25">
      <c r="BO1051" s="15"/>
    </row>
    <row r="1052" spans="67:67" x14ac:dyDescent="0.25">
      <c r="BO1052" s="15"/>
    </row>
    <row r="1053" spans="67:67" x14ac:dyDescent="0.25">
      <c r="BO1053" s="15"/>
    </row>
    <row r="1054" spans="67:67" x14ac:dyDescent="0.25">
      <c r="BO1054" s="15"/>
    </row>
    <row r="1055" spans="67:67" x14ac:dyDescent="0.25">
      <c r="BO1055" s="15"/>
    </row>
    <row r="1056" spans="67:67" x14ac:dyDescent="0.25">
      <c r="BO1056" s="15"/>
    </row>
    <row r="1057" spans="67:67" x14ac:dyDescent="0.25">
      <c r="BO1057" s="15"/>
    </row>
    <row r="1058" spans="67:67" x14ac:dyDescent="0.25">
      <c r="BO1058" s="15"/>
    </row>
    <row r="1059" spans="67:67" x14ac:dyDescent="0.25">
      <c r="BO1059" s="15"/>
    </row>
    <row r="1060" spans="67:67" x14ac:dyDescent="0.25">
      <c r="BO1060" s="15"/>
    </row>
    <row r="1061" spans="67:67" x14ac:dyDescent="0.25">
      <c r="BO1061" s="15"/>
    </row>
    <row r="1062" spans="67:67" x14ac:dyDescent="0.25">
      <c r="BO1062" s="15"/>
    </row>
    <row r="1063" spans="67:67" x14ac:dyDescent="0.25">
      <c r="BO1063" s="15"/>
    </row>
    <row r="1064" spans="67:67" x14ac:dyDescent="0.25">
      <c r="BO1064" s="15"/>
    </row>
    <row r="1065" spans="67:67" x14ac:dyDescent="0.25">
      <c r="BO1065" s="15"/>
    </row>
    <row r="1066" spans="67:67" x14ac:dyDescent="0.25">
      <c r="BO1066" s="15"/>
    </row>
    <row r="1067" spans="67:67" x14ac:dyDescent="0.25">
      <c r="BO1067" s="15"/>
    </row>
    <row r="1068" spans="67:67" x14ac:dyDescent="0.25">
      <c r="BO1068" s="15"/>
    </row>
    <row r="1069" spans="67:67" x14ac:dyDescent="0.25">
      <c r="BO1069" s="15"/>
    </row>
    <row r="1070" spans="67:67" x14ac:dyDescent="0.25">
      <c r="BO1070" s="15"/>
    </row>
    <row r="1071" spans="67:67" x14ac:dyDescent="0.25">
      <c r="BO1071" s="15"/>
    </row>
    <row r="1072" spans="67:67" x14ac:dyDescent="0.25">
      <c r="BO1072" s="15"/>
    </row>
    <row r="1073" spans="67:67" x14ac:dyDescent="0.25">
      <c r="BO1073" s="15"/>
    </row>
    <row r="1074" spans="67:67" x14ac:dyDescent="0.25">
      <c r="BO1074" s="15"/>
    </row>
    <row r="1075" spans="67:67" x14ac:dyDescent="0.25">
      <c r="BO1075" s="15"/>
    </row>
    <row r="1076" spans="67:67" x14ac:dyDescent="0.25">
      <c r="BO1076" s="15"/>
    </row>
    <row r="1077" spans="67:67" x14ac:dyDescent="0.25">
      <c r="BO1077" s="15"/>
    </row>
    <row r="1078" spans="67:67" x14ac:dyDescent="0.25">
      <c r="BO1078" s="15"/>
    </row>
    <row r="1079" spans="67:67" x14ac:dyDescent="0.25">
      <c r="BO1079" s="15"/>
    </row>
    <row r="1080" spans="67:67" x14ac:dyDescent="0.25">
      <c r="BO1080" s="15"/>
    </row>
    <row r="1081" spans="67:67" x14ac:dyDescent="0.25">
      <c r="BO1081" s="15"/>
    </row>
    <row r="1082" spans="67:67" x14ac:dyDescent="0.25">
      <c r="BO1082" s="15"/>
    </row>
    <row r="1083" spans="67:67" x14ac:dyDescent="0.25">
      <c r="BO1083" s="15"/>
    </row>
    <row r="1084" spans="67:67" x14ac:dyDescent="0.25">
      <c r="BO1084" s="15"/>
    </row>
    <row r="1085" spans="67:67" x14ac:dyDescent="0.25">
      <c r="BO1085" s="15"/>
    </row>
    <row r="1086" spans="67:67" x14ac:dyDescent="0.25">
      <c r="BO1086" s="15"/>
    </row>
    <row r="1087" spans="67:67" x14ac:dyDescent="0.25">
      <c r="BO1087" s="15"/>
    </row>
    <row r="1088" spans="67:67" x14ac:dyDescent="0.25">
      <c r="BO1088" s="15"/>
    </row>
    <row r="1089" spans="67:67" x14ac:dyDescent="0.25">
      <c r="BO1089" s="15"/>
    </row>
    <row r="1090" spans="67:67" x14ac:dyDescent="0.25">
      <c r="BO1090" s="15"/>
    </row>
    <row r="1091" spans="67:67" x14ac:dyDescent="0.25">
      <c r="BO1091" s="15"/>
    </row>
    <row r="1092" spans="67:67" x14ac:dyDescent="0.25">
      <c r="BO1092" s="15"/>
    </row>
    <row r="1093" spans="67:67" x14ac:dyDescent="0.25">
      <c r="BO1093" s="15"/>
    </row>
    <row r="1094" spans="67:67" x14ac:dyDescent="0.25">
      <c r="BO1094" s="15"/>
    </row>
    <row r="1095" spans="67:67" x14ac:dyDescent="0.25">
      <c r="BO1095" s="15"/>
    </row>
    <row r="1096" spans="67:67" x14ac:dyDescent="0.25">
      <c r="BO1096" s="15"/>
    </row>
    <row r="1097" spans="67:67" x14ac:dyDescent="0.25">
      <c r="BO1097" s="15"/>
    </row>
    <row r="1098" spans="67:67" x14ac:dyDescent="0.25">
      <c r="BO1098" s="15"/>
    </row>
    <row r="1099" spans="67:67" x14ac:dyDescent="0.25">
      <c r="BO1099" s="15"/>
    </row>
    <row r="1100" spans="67:67" x14ac:dyDescent="0.25">
      <c r="BO1100" s="15"/>
    </row>
    <row r="1101" spans="67:67" x14ac:dyDescent="0.25">
      <c r="BO1101" s="15"/>
    </row>
    <row r="1102" spans="67:67" x14ac:dyDescent="0.25">
      <c r="BO1102" s="15"/>
    </row>
    <row r="1103" spans="67:67" x14ac:dyDescent="0.25">
      <c r="BO1103" s="15"/>
    </row>
    <row r="1104" spans="67:67" x14ac:dyDescent="0.25">
      <c r="BO1104" s="15"/>
    </row>
    <row r="1105" spans="67:67" x14ac:dyDescent="0.25">
      <c r="BO1105" s="15"/>
    </row>
    <row r="1106" spans="67:67" x14ac:dyDescent="0.25">
      <c r="BO1106" s="15"/>
    </row>
    <row r="1107" spans="67:67" x14ac:dyDescent="0.25">
      <c r="BO1107" s="15"/>
    </row>
    <row r="1108" spans="67:67" x14ac:dyDescent="0.25">
      <c r="BO1108" s="15"/>
    </row>
    <row r="1109" spans="67:67" x14ac:dyDescent="0.25">
      <c r="BO1109" s="15"/>
    </row>
    <row r="1110" spans="67:67" x14ac:dyDescent="0.25">
      <c r="BO1110" s="15"/>
    </row>
    <row r="1111" spans="67:67" x14ac:dyDescent="0.25">
      <c r="BO1111" s="15"/>
    </row>
    <row r="1112" spans="67:67" x14ac:dyDescent="0.25">
      <c r="BO1112" s="15"/>
    </row>
    <row r="1113" spans="67:67" x14ac:dyDescent="0.25">
      <c r="BO1113" s="15"/>
    </row>
    <row r="1114" spans="67:67" x14ac:dyDescent="0.25">
      <c r="BO1114" s="15"/>
    </row>
    <row r="1115" spans="67:67" x14ac:dyDescent="0.25">
      <c r="BO1115" s="15"/>
    </row>
    <row r="1116" spans="67:67" x14ac:dyDescent="0.25">
      <c r="BO1116" s="15"/>
    </row>
    <row r="1117" spans="67:67" x14ac:dyDescent="0.25">
      <c r="BO1117" s="15"/>
    </row>
    <row r="1118" spans="67:67" x14ac:dyDescent="0.25">
      <c r="BO1118" s="15"/>
    </row>
    <row r="1119" spans="67:67" x14ac:dyDescent="0.25">
      <c r="BO1119" s="15"/>
    </row>
    <row r="1120" spans="67:67" x14ac:dyDescent="0.25">
      <c r="BO1120" s="15"/>
    </row>
    <row r="1121" spans="67:67" x14ac:dyDescent="0.25">
      <c r="BO1121" s="15"/>
    </row>
    <row r="1122" spans="67:67" x14ac:dyDescent="0.25">
      <c r="BO1122" s="15"/>
    </row>
    <row r="1123" spans="67:67" x14ac:dyDescent="0.25">
      <c r="BO1123" s="15"/>
    </row>
    <row r="1124" spans="67:67" x14ac:dyDescent="0.25">
      <c r="BO1124" s="15"/>
    </row>
    <row r="1125" spans="67:67" x14ac:dyDescent="0.25">
      <c r="BO1125" s="15"/>
    </row>
    <row r="1126" spans="67:67" x14ac:dyDescent="0.25">
      <c r="BO1126" s="15"/>
    </row>
    <row r="1127" spans="67:67" x14ac:dyDescent="0.25">
      <c r="BO1127" s="15"/>
    </row>
    <row r="1128" spans="67:67" x14ac:dyDescent="0.25">
      <c r="BO1128" s="15"/>
    </row>
    <row r="1129" spans="67:67" x14ac:dyDescent="0.25">
      <c r="BO1129" s="15"/>
    </row>
    <row r="1130" spans="67:67" x14ac:dyDescent="0.25">
      <c r="BO1130" s="15"/>
    </row>
    <row r="1131" spans="67:67" x14ac:dyDescent="0.25">
      <c r="BO1131" s="15"/>
    </row>
    <row r="1132" spans="67:67" x14ac:dyDescent="0.25">
      <c r="BO1132" s="15"/>
    </row>
    <row r="1133" spans="67:67" x14ac:dyDescent="0.25">
      <c r="BO1133" s="15"/>
    </row>
    <row r="1134" spans="67:67" x14ac:dyDescent="0.25">
      <c r="BO1134" s="15"/>
    </row>
    <row r="1135" spans="67:67" x14ac:dyDescent="0.25">
      <c r="BO1135" s="15"/>
    </row>
    <row r="1136" spans="67:67" x14ac:dyDescent="0.25">
      <c r="BO1136" s="15"/>
    </row>
    <row r="1137" spans="67:67" x14ac:dyDescent="0.25">
      <c r="BO1137" s="15"/>
    </row>
    <row r="1138" spans="67:67" x14ac:dyDescent="0.25">
      <c r="BO1138" s="15"/>
    </row>
    <row r="1139" spans="67:67" x14ac:dyDescent="0.25">
      <c r="BO1139" s="15"/>
    </row>
    <row r="1140" spans="67:67" x14ac:dyDescent="0.25">
      <c r="BO1140" s="15"/>
    </row>
    <row r="1141" spans="67:67" x14ac:dyDescent="0.25">
      <c r="BO1141" s="15"/>
    </row>
    <row r="1142" spans="67:67" x14ac:dyDescent="0.25">
      <c r="BO1142" s="15"/>
    </row>
    <row r="1143" spans="67:67" x14ac:dyDescent="0.25">
      <c r="BO1143" s="15"/>
    </row>
    <row r="1144" spans="67:67" x14ac:dyDescent="0.25">
      <c r="BO1144" s="15"/>
    </row>
    <row r="1145" spans="67:67" x14ac:dyDescent="0.25">
      <c r="BO1145" s="15"/>
    </row>
    <row r="1146" spans="67:67" x14ac:dyDescent="0.25">
      <c r="BO1146" s="15"/>
    </row>
    <row r="1147" spans="67:67" x14ac:dyDescent="0.25">
      <c r="BO1147" s="15"/>
    </row>
    <row r="1148" spans="67:67" x14ac:dyDescent="0.25">
      <c r="BO1148" s="15"/>
    </row>
    <row r="1149" spans="67:67" x14ac:dyDescent="0.25">
      <c r="BO1149" s="15"/>
    </row>
    <row r="1150" spans="67:67" x14ac:dyDescent="0.25">
      <c r="BO1150" s="15"/>
    </row>
    <row r="1151" spans="67:67" x14ac:dyDescent="0.25">
      <c r="BO1151" s="15"/>
    </row>
    <row r="1152" spans="67:67" x14ac:dyDescent="0.25">
      <c r="BO1152" s="15"/>
    </row>
    <row r="1153" spans="67:67" x14ac:dyDescent="0.25">
      <c r="BO1153" s="15"/>
    </row>
    <row r="1154" spans="67:67" x14ac:dyDescent="0.25">
      <c r="BO1154" s="15"/>
    </row>
    <row r="1155" spans="67:67" x14ac:dyDescent="0.25">
      <c r="BO1155" s="15"/>
    </row>
    <row r="1156" spans="67:67" x14ac:dyDescent="0.25">
      <c r="BO1156" s="15"/>
    </row>
    <row r="1157" spans="67:67" x14ac:dyDescent="0.25">
      <c r="BO1157" s="15"/>
    </row>
    <row r="1158" spans="67:67" x14ac:dyDescent="0.25">
      <c r="BO1158" s="15"/>
    </row>
    <row r="1159" spans="67:67" x14ac:dyDescent="0.25">
      <c r="BO1159" s="15"/>
    </row>
    <row r="1160" spans="67:67" x14ac:dyDescent="0.25">
      <c r="BO1160" s="15"/>
    </row>
    <row r="1161" spans="67:67" x14ac:dyDescent="0.25">
      <c r="BO1161" s="15"/>
    </row>
    <row r="1162" spans="67:67" x14ac:dyDescent="0.25">
      <c r="BO1162" s="15"/>
    </row>
    <row r="1163" spans="67:67" x14ac:dyDescent="0.25">
      <c r="BO1163" s="15"/>
    </row>
    <row r="1164" spans="67:67" x14ac:dyDescent="0.25">
      <c r="BO1164" s="15"/>
    </row>
    <row r="1165" spans="67:67" x14ac:dyDescent="0.25">
      <c r="BO1165" s="15"/>
    </row>
    <row r="1166" spans="67:67" x14ac:dyDescent="0.25">
      <c r="BO1166" s="15"/>
    </row>
    <row r="1167" spans="67:67" x14ac:dyDescent="0.25">
      <c r="BO1167" s="15"/>
    </row>
    <row r="1168" spans="67:67" x14ac:dyDescent="0.25">
      <c r="BO1168" s="15"/>
    </row>
    <row r="1169" spans="67:67" x14ac:dyDescent="0.25">
      <c r="BO1169" s="15"/>
    </row>
    <row r="1170" spans="67:67" x14ac:dyDescent="0.25">
      <c r="BO1170" s="15"/>
    </row>
    <row r="1171" spans="67:67" x14ac:dyDescent="0.25">
      <c r="BO1171" s="15"/>
    </row>
    <row r="1172" spans="67:67" x14ac:dyDescent="0.25">
      <c r="BO1172" s="15"/>
    </row>
    <row r="1173" spans="67:67" x14ac:dyDescent="0.25">
      <c r="BO1173" s="15"/>
    </row>
    <row r="1174" spans="67:67" x14ac:dyDescent="0.25">
      <c r="BO1174" s="15"/>
    </row>
    <row r="1175" spans="67:67" x14ac:dyDescent="0.25">
      <c r="BO1175" s="15"/>
    </row>
    <row r="1176" spans="67:67" x14ac:dyDescent="0.25">
      <c r="BO1176" s="15"/>
    </row>
    <row r="1177" spans="67:67" x14ac:dyDescent="0.25">
      <c r="BO1177" s="15"/>
    </row>
    <row r="1178" spans="67:67" x14ac:dyDescent="0.25">
      <c r="BO1178" s="15"/>
    </row>
    <row r="1179" spans="67:67" x14ac:dyDescent="0.25">
      <c r="BO1179" s="15"/>
    </row>
    <row r="1180" spans="67:67" x14ac:dyDescent="0.25">
      <c r="BO1180" s="15"/>
    </row>
    <row r="1181" spans="67:67" x14ac:dyDescent="0.25">
      <c r="BO1181" s="15"/>
    </row>
    <row r="1182" spans="67:67" x14ac:dyDescent="0.25">
      <c r="BO1182" s="15"/>
    </row>
    <row r="1183" spans="67:67" x14ac:dyDescent="0.25">
      <c r="BO1183" s="15"/>
    </row>
    <row r="1184" spans="67:67" x14ac:dyDescent="0.25">
      <c r="BO1184" s="16"/>
    </row>
    <row r="1185" spans="67:67" x14ac:dyDescent="0.25">
      <c r="BO1185" s="16"/>
    </row>
  </sheetData>
  <sheetProtection algorithmName="SHA-512" hashValue="eBK4zkFlD3sOxGCK+G/nupw25ufjOdEK3LamnrYh0cVh2pfOVx/LSSEa0bfbjjhmITSY3rNu6TGViWgxfyho4Q==" saltValue="3xJqblrNMzGYYGG0hdOlpg==" spinCount="100000" sheet="1" objects="1" scenarios="1"/>
  <sortState xmlns:xlrd2="http://schemas.microsoft.com/office/spreadsheetml/2017/richdata2" ref="F7:H37">
    <sortCondition ref="F6"/>
  </sortState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882E0E8B656744BE6D5ECDD14E7A3C" ma:contentTypeVersion="4" ma:contentTypeDescription="Create a new document." ma:contentTypeScope="" ma:versionID="8feec7229c4260d763b834d4e8d85964">
  <xsd:schema xmlns:xsd="http://www.w3.org/2001/XMLSchema" xmlns:xs="http://www.w3.org/2001/XMLSchema" xmlns:p="http://schemas.microsoft.com/office/2006/metadata/properties" xmlns:ns2="8d17ee8b-62e9-4a86-8845-af4207a32ab0" targetNamespace="http://schemas.microsoft.com/office/2006/metadata/properties" ma:root="true" ma:fieldsID="8b48be1c92385b4c8d9e817f5f208246" ns2:_="">
    <xsd:import namespace="8d17ee8b-62e9-4a86-8845-af4207a32a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17ee8b-62e9-4a86-8845-af4207a32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944417-0A6F-4C10-BBAD-FD7820A1A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17ee8b-62e9-4a86-8845-af4207a32a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11E46-E35D-43F0-9FAC-5BCFBF94A734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8d17ee8b-62e9-4a86-8845-af4207a32ab0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CC9271-A751-4480-9A9C-CCA465553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Tariff template</vt:lpstr>
      <vt:lpstr>Master Values</vt:lpstr>
      <vt:lpstr>cntr_dd_regions</vt:lpstr>
      <vt:lpstr>cntr_tbl_choices</vt:lpstr>
      <vt:lpstr>dd_regions</vt:lpstr>
      <vt:lpstr>from_dd_regions</vt:lpstr>
      <vt:lpstr>from_tbl_choices</vt:lpstr>
      <vt:lpstr>master_choices</vt:lpstr>
      <vt:lpstr>slab_dd_regions</vt:lpstr>
      <vt:lpstr>slab_tbl_choices</vt:lpstr>
      <vt:lpstr>tbl_choices</vt:lpstr>
      <vt:lpstr>type_dd_regions</vt:lpstr>
      <vt:lpstr>type_tbl_choices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</dc:creator>
  <cp:keywords/>
  <dc:description/>
  <cp:lastModifiedBy>Nelson - Mirage Cargo Services</cp:lastModifiedBy>
  <cp:revision/>
  <dcterms:created xsi:type="dcterms:W3CDTF">2022-04-29T06:55:33Z</dcterms:created>
  <dcterms:modified xsi:type="dcterms:W3CDTF">2024-07-17T13:02:51Z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fa27e3-bb89-455e-a9db-817c6f419379_Enabled">
    <vt:lpwstr>true</vt:lpwstr>
  </property>
  <property fmtid="{D5CDD505-2E9C-101B-9397-08002B2CF9AE}" pid="3" name="MSIP_Label_c9fa27e3-bb89-455e-a9db-817c6f419379_SetDate">
    <vt:lpwstr>2022-04-29T06:55:34Z</vt:lpwstr>
  </property>
  <property fmtid="{D5CDD505-2E9C-101B-9397-08002B2CF9AE}" pid="4" name="MSIP_Label_c9fa27e3-bb89-455e-a9db-817c6f419379_Method">
    <vt:lpwstr>Standard</vt:lpwstr>
  </property>
  <property fmtid="{D5CDD505-2E9C-101B-9397-08002B2CF9AE}" pid="5" name="MSIP_Label_c9fa27e3-bb89-455e-a9db-817c6f419379_Name">
    <vt:lpwstr>Public</vt:lpwstr>
  </property>
  <property fmtid="{D5CDD505-2E9C-101B-9397-08002B2CF9AE}" pid="6" name="MSIP_Label_c9fa27e3-bb89-455e-a9db-817c6f419379_SiteId">
    <vt:lpwstr>2bd16c9b-7e21-4274-9c06-7919f7647bbb</vt:lpwstr>
  </property>
  <property fmtid="{D5CDD505-2E9C-101B-9397-08002B2CF9AE}" pid="7" name="MSIP_Label_c9fa27e3-bb89-455e-a9db-817c6f419379_ActionId">
    <vt:lpwstr>ee0fce60-e10f-4e3e-b667-4a3e2fa4f7c2</vt:lpwstr>
  </property>
  <property fmtid="{D5CDD505-2E9C-101B-9397-08002B2CF9AE}" pid="8" name="MSIP_Label_c9fa27e3-bb89-455e-a9db-817c6f419379_ContentBits">
    <vt:lpwstr>0</vt:lpwstr>
  </property>
  <property fmtid="{D5CDD505-2E9C-101B-9397-08002B2CF9AE}" pid="9" name="ContentTypeId">
    <vt:lpwstr>0x010100CB882E0E8B656744BE6D5ECDD14E7A3C</vt:lpwstr>
  </property>
  <property fmtid="{D5CDD505-2E9C-101B-9397-08002B2CF9AE}" pid="10" name="MSIP_Label_b0d5c4f4-7a29-4385-b7a5-afbe2154ae6f_Enabled">
    <vt:lpwstr>true</vt:lpwstr>
  </property>
  <property fmtid="{D5CDD505-2E9C-101B-9397-08002B2CF9AE}" pid="11" name="MSIP_Label_b0d5c4f4-7a29-4385-b7a5-afbe2154ae6f_SetDate">
    <vt:lpwstr>2022-07-25T08:35:42Z</vt:lpwstr>
  </property>
  <property fmtid="{D5CDD505-2E9C-101B-9397-08002B2CF9AE}" pid="12" name="MSIP_Label_b0d5c4f4-7a29-4385-b7a5-afbe2154ae6f_Method">
    <vt:lpwstr>Standard</vt:lpwstr>
  </property>
  <property fmtid="{D5CDD505-2E9C-101B-9397-08002B2CF9AE}" pid="13" name="MSIP_Label_b0d5c4f4-7a29-4385-b7a5-afbe2154ae6f_Name">
    <vt:lpwstr>Confidential</vt:lpwstr>
  </property>
  <property fmtid="{D5CDD505-2E9C-101B-9397-08002B2CF9AE}" pid="14" name="MSIP_Label_b0d5c4f4-7a29-4385-b7a5-afbe2154ae6f_SiteId">
    <vt:lpwstr>2dfb2f0b-4d21-4268-9559-72926144c918</vt:lpwstr>
  </property>
  <property fmtid="{D5CDD505-2E9C-101B-9397-08002B2CF9AE}" pid="15" name="MSIP_Label_b0d5c4f4-7a29-4385-b7a5-afbe2154ae6f_ActionId">
    <vt:lpwstr>b087d576-eefb-469d-ada4-d52a16d439f6</vt:lpwstr>
  </property>
  <property fmtid="{D5CDD505-2E9C-101B-9397-08002B2CF9AE}" pid="16" name="MSIP_Label_b0d5c4f4-7a29-4385-b7a5-afbe2154ae6f_ContentBits">
    <vt:lpwstr>0</vt:lpwstr>
  </property>
  <property fmtid="{D5CDD505-2E9C-101B-9397-08002B2CF9AE}" pid="17" name="bcgClassification">
    <vt:lpwstr>bcgConfidential</vt:lpwstr>
  </property>
</Properties>
</file>